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ml.chartshapes+xml"/>
  <Override PartName="/xl/comments1.xml" ContentType="application/vnd.openxmlformats-officedocument.spreadsheetml.comments+xml"/>
  <Override PartName="/xl/threadedComments/threadedComment1.xml" ContentType="application/vnd.ms-excel.threadedcomments+xml"/>
  <Override PartName="/xl/drawings/drawing5.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6.xml" ContentType="application/vnd.openxmlformats-officedocument.drawingml.chartshapes+xml"/>
  <Override PartName="/xl/persons/person.xml" ContentType="application/vnd.ms-excel.person+xml"/>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mc:AlternateContent xmlns:mc="http://schemas.openxmlformats.org/markup-compatibility/2006">
    <mc:Choice Requires="x15">
      <x15ac:absPath xmlns:x15ac="http://schemas.microsoft.com/office/spreadsheetml/2010/11/ac" url="C:\Users\jea\Downloads\"/>
    </mc:Choice>
  </mc:AlternateContent>
  <xr:revisionPtr revIDLastSave="0" documentId="13_ncr:1_{66B82028-F26E-45DC-A299-EBE1841E9256}" xr6:coauthVersionLast="47" xr6:coauthVersionMax="47" xr10:uidLastSave="{00000000-0000-0000-0000-000000000000}"/>
  <bookViews>
    <workbookView xWindow="-110" yWindow="-110" windowWidth="34620" windowHeight="14020" xr2:uid="{F3F2C816-2F74-4C03-9CF6-DF67FF30DB21}"/>
  </bookViews>
  <sheets>
    <sheet name="Zusammenfassung und Grafik" sheetId="9" r:id="rId1"/>
    <sheet name="Indexwerte" sheetId="8" r:id="rId2"/>
    <sheet name="Ränge" sheetId="10" r:id="rId3"/>
    <sheet name="Werte" sheetId="2" r:id="rId4"/>
    <sheet name="Komponenten" sheetId="3" r:id="rId5"/>
    <sheet name="Ränge historisch" sheetId="6"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6" i="6" l="1"/>
  <c r="C6" i="6"/>
  <c r="D6" i="6"/>
  <c r="E6" i="6"/>
  <c r="F6" i="6"/>
  <c r="G6" i="6"/>
  <c r="H6" i="6"/>
  <c r="I6" i="6"/>
  <c r="J6" i="6"/>
  <c r="K6" i="6"/>
  <c r="L6" i="6"/>
  <c r="M6" i="6"/>
  <c r="N6" i="6"/>
  <c r="O6" i="6"/>
  <c r="P6" i="6"/>
  <c r="Q6" i="6"/>
  <c r="R6" i="6"/>
  <c r="S6" i="6"/>
  <c r="T6" i="6"/>
  <c r="U6" i="6"/>
  <c r="V6" i="6"/>
  <c r="W6" i="6"/>
  <c r="X6" i="6"/>
  <c r="Y6" i="6"/>
  <c r="Z6" i="6"/>
  <c r="AA6" i="6"/>
  <c r="AB6" i="6"/>
  <c r="BE66" i="6" l="1"/>
  <c r="BF66" i="6"/>
  <c r="BG66" i="6"/>
  <c r="BH66" i="6"/>
  <c r="BI66" i="6"/>
  <c r="BJ66" i="6"/>
  <c r="BK66" i="6"/>
  <c r="BL66" i="6"/>
  <c r="BM66" i="6"/>
  <c r="BN66" i="6"/>
  <c r="BO66" i="6"/>
  <c r="BP66" i="6"/>
  <c r="BQ66" i="6"/>
  <c r="BR66" i="6"/>
  <c r="BS66" i="6"/>
  <c r="BT66" i="6"/>
  <c r="BU66" i="6"/>
  <c r="BV66" i="6"/>
  <c r="BW66" i="6"/>
  <c r="BX66" i="6"/>
  <c r="BY66" i="6"/>
  <c r="BZ66" i="6"/>
  <c r="CA66" i="6"/>
  <c r="CB66" i="6"/>
  <c r="CC66" i="6"/>
  <c r="CD66" i="6"/>
  <c r="AD66" i="6"/>
  <c r="AE66" i="6"/>
  <c r="AF66" i="6"/>
  <c r="AG66" i="6"/>
  <c r="AH66" i="6"/>
  <c r="AI66" i="6"/>
  <c r="AJ66" i="6"/>
  <c r="AK66" i="6"/>
  <c r="AL66" i="6"/>
  <c r="AM66" i="6"/>
  <c r="AN66" i="6"/>
  <c r="AO66" i="6"/>
  <c r="AP66" i="6"/>
  <c r="AQ66" i="6"/>
  <c r="AR66" i="6"/>
  <c r="AS66" i="6"/>
  <c r="AT66" i="6"/>
  <c r="AU66" i="6"/>
  <c r="AV66" i="6"/>
  <c r="AW66" i="6"/>
  <c r="AX66" i="6"/>
  <c r="AY66" i="6"/>
  <c r="AZ66" i="6"/>
  <c r="BA66" i="6"/>
  <c r="BB66" i="6"/>
  <c r="BC66" i="6"/>
  <c r="BE67" i="6"/>
  <c r="BF67" i="6"/>
  <c r="BG67" i="6"/>
  <c r="BH67" i="6"/>
  <c r="BI67" i="6"/>
  <c r="BJ67" i="6"/>
  <c r="BK67" i="6"/>
  <c r="BL67" i="6"/>
  <c r="BM67" i="6"/>
  <c r="BN67" i="6"/>
  <c r="BO67" i="6"/>
  <c r="BP67" i="6"/>
  <c r="BQ67" i="6"/>
  <c r="BR67" i="6"/>
  <c r="BS67" i="6"/>
  <c r="BT67" i="6"/>
  <c r="BU67" i="6"/>
  <c r="BV67" i="6"/>
  <c r="BW67" i="6"/>
  <c r="BX67" i="6"/>
  <c r="BY67" i="6"/>
  <c r="BZ67" i="6"/>
  <c r="CA67" i="6"/>
  <c r="CB67" i="6"/>
  <c r="CC67" i="6"/>
  <c r="BE68" i="6"/>
  <c r="BF68" i="6"/>
  <c r="BG68" i="6"/>
  <c r="BH68" i="6"/>
  <c r="BI68" i="6"/>
  <c r="BJ68" i="6"/>
  <c r="BK68" i="6"/>
  <c r="BL68" i="6"/>
  <c r="BM68" i="6"/>
  <c r="BN68" i="6"/>
  <c r="BO68" i="6"/>
  <c r="BP68" i="6"/>
  <c r="BQ68" i="6"/>
  <c r="BR68" i="6"/>
  <c r="BS68" i="6"/>
  <c r="BT68" i="6"/>
  <c r="BU68" i="6"/>
  <c r="BV68" i="6"/>
  <c r="BW68" i="6"/>
  <c r="BX68" i="6"/>
  <c r="BY68" i="6"/>
  <c r="BZ68" i="6"/>
  <c r="CA68" i="6"/>
  <c r="CB68" i="6"/>
  <c r="CC68" i="6"/>
  <c r="BE69" i="6"/>
  <c r="BF69" i="6"/>
  <c r="BG69" i="6"/>
  <c r="BH69" i="6"/>
  <c r="BI69" i="6"/>
  <c r="BJ69" i="6"/>
  <c r="BK69" i="6"/>
  <c r="BL69" i="6"/>
  <c r="BM69" i="6"/>
  <c r="BN69" i="6"/>
  <c r="BO69" i="6"/>
  <c r="BP69" i="6"/>
  <c r="BQ69" i="6"/>
  <c r="BR69" i="6"/>
  <c r="BS69" i="6"/>
  <c r="BT69" i="6"/>
  <c r="BU69" i="6"/>
  <c r="BV69" i="6"/>
  <c r="BW69" i="6"/>
  <c r="BX69" i="6"/>
  <c r="BY69" i="6"/>
  <c r="BZ69" i="6"/>
  <c r="CA69" i="6"/>
  <c r="CB69" i="6"/>
  <c r="CC69" i="6"/>
  <c r="BE70" i="6"/>
  <c r="BF70" i="6"/>
  <c r="BG70" i="6"/>
  <c r="BH70" i="6"/>
  <c r="BI70" i="6"/>
  <c r="BJ70" i="6"/>
  <c r="BK70" i="6"/>
  <c r="BL70" i="6"/>
  <c r="BM70" i="6"/>
  <c r="BN70" i="6"/>
  <c r="BO70" i="6"/>
  <c r="BP70" i="6"/>
  <c r="BQ70" i="6"/>
  <c r="BR70" i="6"/>
  <c r="BS70" i="6"/>
  <c r="BT70" i="6"/>
  <c r="BU70" i="6"/>
  <c r="BV70" i="6"/>
  <c r="BW70" i="6"/>
  <c r="BX70" i="6"/>
  <c r="BY70" i="6"/>
  <c r="BZ70" i="6"/>
  <c r="CA70" i="6"/>
  <c r="CB70" i="6"/>
  <c r="CC70" i="6"/>
  <c r="BE71" i="6"/>
  <c r="BF71" i="6"/>
  <c r="BG71" i="6"/>
  <c r="BH71" i="6"/>
  <c r="BI71" i="6"/>
  <c r="BJ71" i="6"/>
  <c r="BK71" i="6"/>
  <c r="BL71" i="6"/>
  <c r="BM71" i="6"/>
  <c r="BN71" i="6"/>
  <c r="BO71" i="6"/>
  <c r="BP71" i="6"/>
  <c r="BQ71" i="6"/>
  <c r="BR71" i="6"/>
  <c r="BS71" i="6"/>
  <c r="BT71" i="6"/>
  <c r="BU71" i="6"/>
  <c r="BV71" i="6"/>
  <c r="BW71" i="6"/>
  <c r="BX71" i="6"/>
  <c r="BY71" i="6"/>
  <c r="BZ71" i="6"/>
  <c r="CA71" i="6"/>
  <c r="CB71" i="6"/>
  <c r="CC71" i="6"/>
  <c r="BE72" i="6"/>
  <c r="BF72" i="6"/>
  <c r="BG72" i="6"/>
  <c r="BH72" i="6"/>
  <c r="BI72" i="6"/>
  <c r="BJ72" i="6"/>
  <c r="BK72" i="6"/>
  <c r="BL72" i="6"/>
  <c r="BM72" i="6"/>
  <c r="BN72" i="6"/>
  <c r="BO72" i="6"/>
  <c r="BP72" i="6"/>
  <c r="BQ72" i="6"/>
  <c r="BR72" i="6"/>
  <c r="BS72" i="6"/>
  <c r="BT72" i="6"/>
  <c r="BU72" i="6"/>
  <c r="BV72" i="6"/>
  <c r="BW72" i="6"/>
  <c r="BX72" i="6"/>
  <c r="BY72" i="6"/>
  <c r="BZ72" i="6"/>
  <c r="CA72" i="6"/>
  <c r="CB72" i="6"/>
  <c r="CC72" i="6"/>
  <c r="BE73" i="6"/>
  <c r="BF73" i="6"/>
  <c r="BG73" i="6"/>
  <c r="BH73" i="6"/>
  <c r="BI73" i="6"/>
  <c r="BJ73" i="6"/>
  <c r="BK73" i="6"/>
  <c r="BL73" i="6"/>
  <c r="BM73" i="6"/>
  <c r="BN73" i="6"/>
  <c r="BO73" i="6"/>
  <c r="BP73" i="6"/>
  <c r="BQ73" i="6"/>
  <c r="BR73" i="6"/>
  <c r="BS73" i="6"/>
  <c r="BT73" i="6"/>
  <c r="BU73" i="6"/>
  <c r="BV73" i="6"/>
  <c r="BW73" i="6"/>
  <c r="BX73" i="6"/>
  <c r="BY73" i="6"/>
  <c r="BZ73" i="6"/>
  <c r="CA73" i="6"/>
  <c r="CB73" i="6"/>
  <c r="CC73" i="6"/>
  <c r="BE74" i="6"/>
  <c r="BF74" i="6"/>
  <c r="BG74" i="6"/>
  <c r="BH74" i="6"/>
  <c r="BI74" i="6"/>
  <c r="BJ74" i="6"/>
  <c r="BK74" i="6"/>
  <c r="BL74" i="6"/>
  <c r="BM74" i="6"/>
  <c r="BN74" i="6"/>
  <c r="BO74" i="6"/>
  <c r="BP74" i="6"/>
  <c r="BQ74" i="6"/>
  <c r="BR74" i="6"/>
  <c r="BS74" i="6"/>
  <c r="BT74" i="6"/>
  <c r="BU74" i="6"/>
  <c r="BV74" i="6"/>
  <c r="BW74" i="6"/>
  <c r="BX74" i="6"/>
  <c r="BY74" i="6"/>
  <c r="BZ74" i="6"/>
  <c r="CA74" i="6"/>
  <c r="CB74" i="6"/>
  <c r="CC74" i="6"/>
  <c r="BE75" i="6"/>
  <c r="BF75" i="6"/>
  <c r="BG75" i="6"/>
  <c r="BH75" i="6"/>
  <c r="BI75" i="6"/>
  <c r="BJ75" i="6"/>
  <c r="BK75" i="6"/>
  <c r="BL75" i="6"/>
  <c r="BM75" i="6"/>
  <c r="BN75" i="6"/>
  <c r="BO75" i="6"/>
  <c r="BP75" i="6"/>
  <c r="BQ75" i="6"/>
  <c r="BR75" i="6"/>
  <c r="BS75" i="6"/>
  <c r="BT75" i="6"/>
  <c r="BU75" i="6"/>
  <c r="BV75" i="6"/>
  <c r="BW75" i="6"/>
  <c r="BX75" i="6"/>
  <c r="BY75" i="6"/>
  <c r="BZ75" i="6"/>
  <c r="CA75" i="6"/>
  <c r="CB75" i="6"/>
  <c r="CC75" i="6"/>
  <c r="BE76" i="6"/>
  <c r="BF76" i="6"/>
  <c r="BG76" i="6"/>
  <c r="BH76" i="6"/>
  <c r="BI76" i="6"/>
  <c r="BJ76" i="6"/>
  <c r="BK76" i="6"/>
  <c r="BL76" i="6"/>
  <c r="BM76" i="6"/>
  <c r="BN76" i="6"/>
  <c r="BO76" i="6"/>
  <c r="BP76" i="6"/>
  <c r="BQ76" i="6"/>
  <c r="BR76" i="6"/>
  <c r="BS76" i="6"/>
  <c r="BT76" i="6"/>
  <c r="BU76" i="6"/>
  <c r="BV76" i="6"/>
  <c r="BW76" i="6"/>
  <c r="BX76" i="6"/>
  <c r="BY76" i="6"/>
  <c r="BZ76" i="6"/>
  <c r="CA76" i="6"/>
  <c r="CB76" i="6"/>
  <c r="CC76" i="6"/>
  <c r="BE77" i="6"/>
  <c r="BF77" i="6"/>
  <c r="BG77" i="6"/>
  <c r="BH77" i="6"/>
  <c r="BI77" i="6"/>
  <c r="BJ77" i="6"/>
  <c r="BK77" i="6"/>
  <c r="BL77" i="6"/>
  <c r="BM77" i="6"/>
  <c r="BN77" i="6"/>
  <c r="BO77" i="6"/>
  <c r="BP77" i="6"/>
  <c r="BQ77" i="6"/>
  <c r="BR77" i="6"/>
  <c r="BS77" i="6"/>
  <c r="BT77" i="6"/>
  <c r="BU77" i="6"/>
  <c r="BV77" i="6"/>
  <c r="BW77" i="6"/>
  <c r="BX77" i="6"/>
  <c r="BY77" i="6"/>
  <c r="BZ77" i="6"/>
  <c r="CA77" i="6"/>
  <c r="CB77" i="6"/>
  <c r="CC77" i="6"/>
  <c r="BE78" i="6"/>
  <c r="BF78" i="6"/>
  <c r="BG78" i="6"/>
  <c r="BH78" i="6"/>
  <c r="BI78" i="6"/>
  <c r="BJ78" i="6"/>
  <c r="BK78" i="6"/>
  <c r="BL78" i="6"/>
  <c r="BM78" i="6"/>
  <c r="BN78" i="6"/>
  <c r="BO78" i="6"/>
  <c r="BP78" i="6"/>
  <c r="BQ78" i="6"/>
  <c r="BR78" i="6"/>
  <c r="BS78" i="6"/>
  <c r="BT78" i="6"/>
  <c r="BU78" i="6"/>
  <c r="BV78" i="6"/>
  <c r="BW78" i="6"/>
  <c r="BX78" i="6"/>
  <c r="BY78" i="6"/>
  <c r="BZ78" i="6"/>
  <c r="CA78" i="6"/>
  <c r="CB78" i="6"/>
  <c r="CC78" i="6"/>
  <c r="CD78" i="6"/>
  <c r="BE79" i="6"/>
  <c r="BF79" i="6"/>
  <c r="BG79" i="6"/>
  <c r="BH79" i="6"/>
  <c r="BI79" i="6"/>
  <c r="BJ79" i="6"/>
  <c r="BK79" i="6"/>
  <c r="BL79" i="6"/>
  <c r="BM79" i="6"/>
  <c r="BN79" i="6"/>
  <c r="BO79" i="6"/>
  <c r="BP79" i="6"/>
  <c r="BQ79" i="6"/>
  <c r="BR79" i="6"/>
  <c r="BS79" i="6"/>
  <c r="BT79" i="6"/>
  <c r="BU79" i="6"/>
  <c r="BV79" i="6"/>
  <c r="BW79" i="6"/>
  <c r="BX79" i="6"/>
  <c r="BY79" i="6"/>
  <c r="BZ79" i="6"/>
  <c r="CA79" i="6"/>
  <c r="CB79" i="6"/>
  <c r="CC79" i="6"/>
  <c r="CD79" i="6"/>
  <c r="BE80" i="6"/>
  <c r="BF80" i="6"/>
  <c r="BG80" i="6"/>
  <c r="BH80" i="6"/>
  <c r="BI80" i="6"/>
  <c r="BJ80" i="6"/>
  <c r="BK80" i="6"/>
  <c r="BL80" i="6"/>
  <c r="BM80" i="6"/>
  <c r="BN80" i="6"/>
  <c r="BO80" i="6"/>
  <c r="BP80" i="6"/>
  <c r="BQ80" i="6"/>
  <c r="BR80" i="6"/>
  <c r="BS80" i="6"/>
  <c r="BT80" i="6"/>
  <c r="BU80" i="6"/>
  <c r="BV80" i="6"/>
  <c r="BW80" i="6"/>
  <c r="BX80" i="6"/>
  <c r="BY80" i="6"/>
  <c r="BZ80" i="6"/>
  <c r="CA80" i="6"/>
  <c r="CB80" i="6"/>
  <c r="CC80" i="6"/>
  <c r="CD80" i="6"/>
  <c r="BE81" i="6"/>
  <c r="BF81" i="6"/>
  <c r="BG81" i="6"/>
  <c r="BH81" i="6"/>
  <c r="BI81" i="6"/>
  <c r="BJ81" i="6"/>
  <c r="BK81" i="6"/>
  <c r="BL81" i="6"/>
  <c r="BM81" i="6"/>
  <c r="BN81" i="6"/>
  <c r="BO81" i="6"/>
  <c r="BP81" i="6"/>
  <c r="BQ81" i="6"/>
  <c r="BR81" i="6"/>
  <c r="BS81" i="6"/>
  <c r="BT81" i="6"/>
  <c r="BU81" i="6"/>
  <c r="BV81" i="6"/>
  <c r="BW81" i="6"/>
  <c r="BX81" i="6"/>
  <c r="BY81" i="6"/>
  <c r="BZ81" i="6"/>
  <c r="CA81" i="6"/>
  <c r="CB81" i="6"/>
  <c r="CC81" i="6"/>
  <c r="CD81" i="6"/>
  <c r="BE82" i="6"/>
  <c r="BF82" i="6"/>
  <c r="BG82" i="6"/>
  <c r="BH82" i="6"/>
  <c r="BI82" i="6"/>
  <c r="BJ82" i="6"/>
  <c r="BK82" i="6"/>
  <c r="BL82" i="6"/>
  <c r="BM82" i="6"/>
  <c r="BN82" i="6"/>
  <c r="BO82" i="6"/>
  <c r="BP82" i="6"/>
  <c r="BQ82" i="6"/>
  <c r="BR82" i="6"/>
  <c r="BS82" i="6"/>
  <c r="BT82" i="6"/>
  <c r="BU82" i="6"/>
  <c r="BV82" i="6"/>
  <c r="BW82" i="6"/>
  <c r="BX82" i="6"/>
  <c r="BY82" i="6"/>
  <c r="BZ82" i="6"/>
  <c r="CA82" i="6"/>
  <c r="CB82" i="6"/>
  <c r="CC82" i="6"/>
  <c r="CD82" i="6"/>
  <c r="BD68" i="6"/>
  <c r="BD69" i="6"/>
  <c r="BD70" i="6"/>
  <c r="BD71" i="6"/>
  <c r="BD72" i="6"/>
  <c r="BD73" i="6"/>
  <c r="BD74" i="6"/>
  <c r="BD75" i="6"/>
  <c r="BD76" i="6"/>
  <c r="BD77" i="6"/>
  <c r="BD78" i="6"/>
  <c r="BD79" i="6"/>
  <c r="BD80" i="6"/>
  <c r="BD81" i="6"/>
  <c r="BD82" i="6"/>
  <c r="BD67" i="6"/>
  <c r="AD67" i="6"/>
  <c r="AE67" i="6"/>
  <c r="AF67" i="6"/>
  <c r="AG67" i="6"/>
  <c r="AH67" i="6"/>
  <c r="AI67" i="6"/>
  <c r="AJ67" i="6"/>
  <c r="AK67" i="6"/>
  <c r="AL67" i="6"/>
  <c r="AM67" i="6"/>
  <c r="AN67" i="6"/>
  <c r="AO67" i="6"/>
  <c r="AP67" i="6"/>
  <c r="AQ67" i="6"/>
  <c r="AR67" i="6"/>
  <c r="AS67" i="6"/>
  <c r="AT67" i="6"/>
  <c r="AU67" i="6"/>
  <c r="AV67" i="6"/>
  <c r="AW67" i="6"/>
  <c r="AX67" i="6"/>
  <c r="AY67" i="6"/>
  <c r="AZ67" i="6"/>
  <c r="BA67" i="6"/>
  <c r="BB67" i="6"/>
  <c r="AD68" i="6"/>
  <c r="AE68" i="6"/>
  <c r="AF68" i="6"/>
  <c r="AG68" i="6"/>
  <c r="AH68" i="6"/>
  <c r="AI68" i="6"/>
  <c r="AJ68" i="6"/>
  <c r="AK68" i="6"/>
  <c r="AL68" i="6"/>
  <c r="AM68" i="6"/>
  <c r="AN68" i="6"/>
  <c r="AO68" i="6"/>
  <c r="AP68" i="6"/>
  <c r="AQ68" i="6"/>
  <c r="AR68" i="6"/>
  <c r="AS68" i="6"/>
  <c r="AT68" i="6"/>
  <c r="AU68" i="6"/>
  <c r="AV68" i="6"/>
  <c r="AW68" i="6"/>
  <c r="AX68" i="6"/>
  <c r="AY68" i="6"/>
  <c r="AZ68" i="6"/>
  <c r="BA68" i="6"/>
  <c r="BB68" i="6"/>
  <c r="AD69" i="6"/>
  <c r="AE69" i="6"/>
  <c r="AF69" i="6"/>
  <c r="AG69" i="6"/>
  <c r="AH69" i="6"/>
  <c r="AI69" i="6"/>
  <c r="AJ69" i="6"/>
  <c r="AK69" i="6"/>
  <c r="AL69" i="6"/>
  <c r="AM69" i="6"/>
  <c r="AN69" i="6"/>
  <c r="AO69" i="6"/>
  <c r="AP69" i="6"/>
  <c r="AQ69" i="6"/>
  <c r="AR69" i="6"/>
  <c r="AS69" i="6"/>
  <c r="AT69" i="6"/>
  <c r="AU69" i="6"/>
  <c r="AV69" i="6"/>
  <c r="AW69" i="6"/>
  <c r="AX69" i="6"/>
  <c r="AY69" i="6"/>
  <c r="AZ69" i="6"/>
  <c r="BA69" i="6"/>
  <c r="BB69" i="6"/>
  <c r="AD70" i="6"/>
  <c r="AE70" i="6"/>
  <c r="AF70" i="6"/>
  <c r="AG70" i="6"/>
  <c r="AH70" i="6"/>
  <c r="AI70" i="6"/>
  <c r="AJ70" i="6"/>
  <c r="AK70" i="6"/>
  <c r="AL70" i="6"/>
  <c r="AM70" i="6"/>
  <c r="AN70" i="6"/>
  <c r="AO70" i="6"/>
  <c r="AP70" i="6"/>
  <c r="AQ70" i="6"/>
  <c r="AR70" i="6"/>
  <c r="AS70" i="6"/>
  <c r="AT70" i="6"/>
  <c r="AU70" i="6"/>
  <c r="AV70" i="6"/>
  <c r="AW70" i="6"/>
  <c r="AX70" i="6"/>
  <c r="AY70" i="6"/>
  <c r="AZ70" i="6"/>
  <c r="BA70" i="6"/>
  <c r="BB70" i="6"/>
  <c r="AD71" i="6"/>
  <c r="AE71" i="6"/>
  <c r="AF71" i="6"/>
  <c r="AG71" i="6"/>
  <c r="AH71" i="6"/>
  <c r="AI71" i="6"/>
  <c r="AJ71" i="6"/>
  <c r="AK71" i="6"/>
  <c r="AL71" i="6"/>
  <c r="AM71" i="6"/>
  <c r="AN71" i="6"/>
  <c r="AO71" i="6"/>
  <c r="AP71" i="6"/>
  <c r="AQ71" i="6"/>
  <c r="AR71" i="6"/>
  <c r="AS71" i="6"/>
  <c r="AT71" i="6"/>
  <c r="AU71" i="6"/>
  <c r="AV71" i="6"/>
  <c r="AW71" i="6"/>
  <c r="AX71" i="6"/>
  <c r="AY71" i="6"/>
  <c r="AZ71" i="6"/>
  <c r="BA71" i="6"/>
  <c r="BB71" i="6"/>
  <c r="AD72" i="6"/>
  <c r="AE72" i="6"/>
  <c r="AF72" i="6"/>
  <c r="AG72" i="6"/>
  <c r="AH72" i="6"/>
  <c r="AI72" i="6"/>
  <c r="AJ72" i="6"/>
  <c r="AK72" i="6"/>
  <c r="AL72" i="6"/>
  <c r="AM72" i="6"/>
  <c r="AN72" i="6"/>
  <c r="AO72" i="6"/>
  <c r="AP72" i="6"/>
  <c r="AQ72" i="6"/>
  <c r="AR72" i="6"/>
  <c r="AS72" i="6"/>
  <c r="AT72" i="6"/>
  <c r="AU72" i="6"/>
  <c r="AV72" i="6"/>
  <c r="AW72" i="6"/>
  <c r="AX72" i="6"/>
  <c r="AY72" i="6"/>
  <c r="AZ72" i="6"/>
  <c r="BA72" i="6"/>
  <c r="BB72" i="6"/>
  <c r="AD73" i="6"/>
  <c r="AE73" i="6"/>
  <c r="AF73" i="6"/>
  <c r="AG73" i="6"/>
  <c r="AH73" i="6"/>
  <c r="AI73" i="6"/>
  <c r="AJ73" i="6"/>
  <c r="AK73" i="6"/>
  <c r="AL73" i="6"/>
  <c r="AM73" i="6"/>
  <c r="AN73" i="6"/>
  <c r="AO73" i="6"/>
  <c r="AP73" i="6"/>
  <c r="AQ73" i="6"/>
  <c r="AR73" i="6"/>
  <c r="AS73" i="6"/>
  <c r="AT73" i="6"/>
  <c r="AU73" i="6"/>
  <c r="AV73" i="6"/>
  <c r="AW73" i="6"/>
  <c r="AX73" i="6"/>
  <c r="AY73" i="6"/>
  <c r="AZ73" i="6"/>
  <c r="BA73" i="6"/>
  <c r="BB73" i="6"/>
  <c r="AD74" i="6"/>
  <c r="AE74" i="6"/>
  <c r="AF74" i="6"/>
  <c r="AG74" i="6"/>
  <c r="AH74" i="6"/>
  <c r="AI74" i="6"/>
  <c r="AJ74" i="6"/>
  <c r="AK74" i="6"/>
  <c r="AL74" i="6"/>
  <c r="AM74" i="6"/>
  <c r="AN74" i="6"/>
  <c r="AO74" i="6"/>
  <c r="AP74" i="6"/>
  <c r="AQ74" i="6"/>
  <c r="AR74" i="6"/>
  <c r="AS74" i="6"/>
  <c r="AT74" i="6"/>
  <c r="AU74" i="6"/>
  <c r="AV74" i="6"/>
  <c r="AW74" i="6"/>
  <c r="AX74" i="6"/>
  <c r="AY74" i="6"/>
  <c r="AZ74" i="6"/>
  <c r="BA74" i="6"/>
  <c r="BB74" i="6"/>
  <c r="AD75" i="6"/>
  <c r="AE75" i="6"/>
  <c r="AF75" i="6"/>
  <c r="AG75" i="6"/>
  <c r="AH75" i="6"/>
  <c r="AI75" i="6"/>
  <c r="AJ75" i="6"/>
  <c r="AK75" i="6"/>
  <c r="AL75" i="6"/>
  <c r="AM75" i="6"/>
  <c r="AN75" i="6"/>
  <c r="AO75" i="6"/>
  <c r="AP75" i="6"/>
  <c r="AQ75" i="6"/>
  <c r="AR75" i="6"/>
  <c r="AS75" i="6"/>
  <c r="AT75" i="6"/>
  <c r="AU75" i="6"/>
  <c r="AV75" i="6"/>
  <c r="AW75" i="6"/>
  <c r="AX75" i="6"/>
  <c r="AY75" i="6"/>
  <c r="AZ75" i="6"/>
  <c r="BA75" i="6"/>
  <c r="BB75" i="6"/>
  <c r="AD76" i="6"/>
  <c r="AE76" i="6"/>
  <c r="AF76" i="6"/>
  <c r="AG76" i="6"/>
  <c r="AH76" i="6"/>
  <c r="AI76" i="6"/>
  <c r="AJ76" i="6"/>
  <c r="AK76" i="6"/>
  <c r="AL76" i="6"/>
  <c r="AM76" i="6"/>
  <c r="AN76" i="6"/>
  <c r="AO76" i="6"/>
  <c r="AP76" i="6"/>
  <c r="AQ76" i="6"/>
  <c r="AR76" i="6"/>
  <c r="AS76" i="6"/>
  <c r="AT76" i="6"/>
  <c r="AU76" i="6"/>
  <c r="AV76" i="6"/>
  <c r="AW76" i="6"/>
  <c r="AX76" i="6"/>
  <c r="AY76" i="6"/>
  <c r="AZ76" i="6"/>
  <c r="BA76" i="6"/>
  <c r="BB76" i="6"/>
  <c r="AD77" i="6"/>
  <c r="AE77" i="6"/>
  <c r="AF77" i="6"/>
  <c r="AG77" i="6"/>
  <c r="AH77" i="6"/>
  <c r="AI77" i="6"/>
  <c r="AJ77" i="6"/>
  <c r="AK77" i="6"/>
  <c r="AL77" i="6"/>
  <c r="AM77" i="6"/>
  <c r="AN77" i="6"/>
  <c r="AO77" i="6"/>
  <c r="AP77" i="6"/>
  <c r="AQ77" i="6"/>
  <c r="AR77" i="6"/>
  <c r="AS77" i="6"/>
  <c r="AT77" i="6"/>
  <c r="AU77" i="6"/>
  <c r="AV77" i="6"/>
  <c r="AW77" i="6"/>
  <c r="AX77" i="6"/>
  <c r="AY77" i="6"/>
  <c r="AZ77" i="6"/>
  <c r="BA77" i="6"/>
  <c r="BB77" i="6"/>
  <c r="AD78" i="6"/>
  <c r="AE78" i="6"/>
  <c r="AF78" i="6"/>
  <c r="AG78" i="6"/>
  <c r="AH78" i="6"/>
  <c r="AI78" i="6"/>
  <c r="AJ78" i="6"/>
  <c r="AK78" i="6"/>
  <c r="AL78" i="6"/>
  <c r="AM78" i="6"/>
  <c r="AN78" i="6"/>
  <c r="AO78" i="6"/>
  <c r="AP78" i="6"/>
  <c r="AQ78" i="6"/>
  <c r="AR78" i="6"/>
  <c r="AS78" i="6"/>
  <c r="AT78" i="6"/>
  <c r="AU78" i="6"/>
  <c r="AV78" i="6"/>
  <c r="AW78" i="6"/>
  <c r="AX78" i="6"/>
  <c r="AY78" i="6"/>
  <c r="AZ78" i="6"/>
  <c r="BA78" i="6"/>
  <c r="BB78" i="6"/>
  <c r="BC78" i="6"/>
  <c r="AD79" i="6"/>
  <c r="AE79" i="6"/>
  <c r="AF79" i="6"/>
  <c r="AG79" i="6"/>
  <c r="AH79" i="6"/>
  <c r="AI79" i="6"/>
  <c r="AJ79" i="6"/>
  <c r="AK79" i="6"/>
  <c r="AL79" i="6"/>
  <c r="AM79" i="6"/>
  <c r="AN79" i="6"/>
  <c r="AO79" i="6"/>
  <c r="AP79" i="6"/>
  <c r="AQ79" i="6"/>
  <c r="AR79" i="6"/>
  <c r="AS79" i="6"/>
  <c r="AT79" i="6"/>
  <c r="AU79" i="6"/>
  <c r="AV79" i="6"/>
  <c r="AW79" i="6"/>
  <c r="AX79" i="6"/>
  <c r="AY79" i="6"/>
  <c r="AZ79" i="6"/>
  <c r="BA79" i="6"/>
  <c r="BB79" i="6"/>
  <c r="BC79" i="6"/>
  <c r="AD80" i="6"/>
  <c r="AE80" i="6"/>
  <c r="AF80" i="6"/>
  <c r="AG80" i="6"/>
  <c r="AH80" i="6"/>
  <c r="AI80" i="6"/>
  <c r="AJ80" i="6"/>
  <c r="AK80" i="6"/>
  <c r="AL80" i="6"/>
  <c r="AM80" i="6"/>
  <c r="AN80" i="6"/>
  <c r="AO80" i="6"/>
  <c r="AP80" i="6"/>
  <c r="AQ80" i="6"/>
  <c r="AR80" i="6"/>
  <c r="AS80" i="6"/>
  <c r="AT80" i="6"/>
  <c r="AU80" i="6"/>
  <c r="AV80" i="6"/>
  <c r="AW80" i="6"/>
  <c r="AX80" i="6"/>
  <c r="AY80" i="6"/>
  <c r="AZ80" i="6"/>
  <c r="BA80" i="6"/>
  <c r="BB80" i="6"/>
  <c r="BC80" i="6"/>
  <c r="AD81" i="6"/>
  <c r="AE81" i="6"/>
  <c r="AF81" i="6"/>
  <c r="AG81" i="6"/>
  <c r="AH81" i="6"/>
  <c r="AI81" i="6"/>
  <c r="AJ81" i="6"/>
  <c r="AK81" i="6"/>
  <c r="AL81" i="6"/>
  <c r="AM81" i="6"/>
  <c r="AN81" i="6"/>
  <c r="AO81" i="6"/>
  <c r="AP81" i="6"/>
  <c r="AQ81" i="6"/>
  <c r="AR81" i="6"/>
  <c r="AS81" i="6"/>
  <c r="AT81" i="6"/>
  <c r="AU81" i="6"/>
  <c r="AV81" i="6"/>
  <c r="AW81" i="6"/>
  <c r="AX81" i="6"/>
  <c r="AY81" i="6"/>
  <c r="AZ81" i="6"/>
  <c r="BA81" i="6"/>
  <c r="BB81" i="6"/>
  <c r="BC81" i="6"/>
  <c r="AD82" i="6"/>
  <c r="AE82" i="6"/>
  <c r="AF82" i="6"/>
  <c r="AG82" i="6"/>
  <c r="AH82" i="6"/>
  <c r="AI82" i="6"/>
  <c r="AJ82" i="6"/>
  <c r="AK82" i="6"/>
  <c r="AL82" i="6"/>
  <c r="AM82" i="6"/>
  <c r="AN82" i="6"/>
  <c r="AO82" i="6"/>
  <c r="AP82" i="6"/>
  <c r="AQ82" i="6"/>
  <c r="AR82" i="6"/>
  <c r="AS82" i="6"/>
  <c r="AT82" i="6"/>
  <c r="AU82" i="6"/>
  <c r="AV82" i="6"/>
  <c r="AW82" i="6"/>
  <c r="AX82" i="6"/>
  <c r="AY82" i="6"/>
  <c r="AZ82" i="6"/>
  <c r="BA82" i="6"/>
  <c r="BB82" i="6"/>
  <c r="BC82" i="6"/>
  <c r="AC68" i="6"/>
  <c r="AC69" i="6"/>
  <c r="AC70" i="6"/>
  <c r="AC71" i="6"/>
  <c r="AC72" i="6"/>
  <c r="AC73" i="6"/>
  <c r="AC74" i="6"/>
  <c r="AC75" i="6"/>
  <c r="AC76" i="6"/>
  <c r="AC77" i="6"/>
  <c r="AC78" i="6"/>
  <c r="AC79" i="6"/>
  <c r="AC80" i="6"/>
  <c r="AC81" i="6"/>
  <c r="AC82" i="6"/>
  <c r="AC67" i="6"/>
  <c r="C66" i="6"/>
  <c r="D66" i="6"/>
  <c r="E66" i="6"/>
  <c r="F66" i="6"/>
  <c r="G66" i="6"/>
  <c r="H66" i="6"/>
  <c r="I66" i="6"/>
  <c r="J66" i="6"/>
  <c r="K66" i="6"/>
  <c r="L66" i="6"/>
  <c r="M66" i="6"/>
  <c r="N66" i="6"/>
  <c r="O66" i="6"/>
  <c r="P66" i="6"/>
  <c r="Q66" i="6"/>
  <c r="R66" i="6"/>
  <c r="S66" i="6"/>
  <c r="T66" i="6"/>
  <c r="U66" i="6"/>
  <c r="V66" i="6"/>
  <c r="W66" i="6"/>
  <c r="X66" i="6"/>
  <c r="Y66" i="6"/>
  <c r="Z66" i="6"/>
  <c r="AA66" i="6"/>
  <c r="AB66" i="6"/>
  <c r="B66" i="6" l="1"/>
  <c r="C67" i="6"/>
  <c r="D67" i="6"/>
  <c r="E67" i="6"/>
  <c r="F67" i="6"/>
  <c r="G67" i="6"/>
  <c r="H67" i="6"/>
  <c r="I67" i="6"/>
  <c r="J67" i="6"/>
  <c r="K67" i="6"/>
  <c r="L67" i="6"/>
  <c r="M67" i="6"/>
  <c r="N67" i="6"/>
  <c r="O67" i="6"/>
  <c r="P67" i="6"/>
  <c r="Q67" i="6"/>
  <c r="R67" i="6"/>
  <c r="S67" i="6"/>
  <c r="T67" i="6"/>
  <c r="U67" i="6"/>
  <c r="V67" i="6"/>
  <c r="W67" i="6"/>
  <c r="X67" i="6"/>
  <c r="Y67" i="6"/>
  <c r="Z67" i="6"/>
  <c r="AA67" i="6"/>
  <c r="C68" i="6"/>
  <c r="D68" i="6"/>
  <c r="E68" i="6"/>
  <c r="F68" i="6"/>
  <c r="G68" i="6"/>
  <c r="H68" i="6"/>
  <c r="I68" i="6"/>
  <c r="J68" i="6"/>
  <c r="K68" i="6"/>
  <c r="L68" i="6"/>
  <c r="M68" i="6"/>
  <c r="N68" i="6"/>
  <c r="O68" i="6"/>
  <c r="P68" i="6"/>
  <c r="Q68" i="6"/>
  <c r="R68" i="6"/>
  <c r="S68" i="6"/>
  <c r="T68" i="6"/>
  <c r="U68" i="6"/>
  <c r="V68" i="6"/>
  <c r="W68" i="6"/>
  <c r="X68" i="6"/>
  <c r="Y68" i="6"/>
  <c r="Z68" i="6"/>
  <c r="AA68" i="6"/>
  <c r="C69" i="6"/>
  <c r="D69" i="6"/>
  <c r="E69" i="6"/>
  <c r="F69" i="6"/>
  <c r="G69" i="6"/>
  <c r="H69" i="6"/>
  <c r="I69" i="6"/>
  <c r="J69" i="6"/>
  <c r="K69" i="6"/>
  <c r="L69" i="6"/>
  <c r="M69" i="6"/>
  <c r="N69" i="6"/>
  <c r="O69" i="6"/>
  <c r="P69" i="6"/>
  <c r="Q69" i="6"/>
  <c r="R69" i="6"/>
  <c r="S69" i="6"/>
  <c r="T69" i="6"/>
  <c r="U69" i="6"/>
  <c r="V69" i="6"/>
  <c r="W69" i="6"/>
  <c r="X69" i="6"/>
  <c r="Y69" i="6"/>
  <c r="Z69" i="6"/>
  <c r="AA69" i="6"/>
  <c r="C70" i="6"/>
  <c r="D70" i="6"/>
  <c r="E70" i="6"/>
  <c r="F70" i="6"/>
  <c r="G70" i="6"/>
  <c r="H70" i="6"/>
  <c r="I70" i="6"/>
  <c r="J70" i="6"/>
  <c r="K70" i="6"/>
  <c r="L70" i="6"/>
  <c r="M70" i="6"/>
  <c r="N70" i="6"/>
  <c r="O70" i="6"/>
  <c r="P70" i="6"/>
  <c r="Q70" i="6"/>
  <c r="R70" i="6"/>
  <c r="S70" i="6"/>
  <c r="T70" i="6"/>
  <c r="U70" i="6"/>
  <c r="V70" i="6"/>
  <c r="W70" i="6"/>
  <c r="X70" i="6"/>
  <c r="Y70" i="6"/>
  <c r="Z70" i="6"/>
  <c r="AA70" i="6"/>
  <c r="C71" i="6"/>
  <c r="D71" i="6"/>
  <c r="E71" i="6"/>
  <c r="F71" i="6"/>
  <c r="G71" i="6"/>
  <c r="H71" i="6"/>
  <c r="I71" i="6"/>
  <c r="J71" i="6"/>
  <c r="K71" i="6"/>
  <c r="L71" i="6"/>
  <c r="M71" i="6"/>
  <c r="N71" i="6"/>
  <c r="O71" i="6"/>
  <c r="P71" i="6"/>
  <c r="Q71" i="6"/>
  <c r="R71" i="6"/>
  <c r="S71" i="6"/>
  <c r="T71" i="6"/>
  <c r="U71" i="6"/>
  <c r="V71" i="6"/>
  <c r="W71" i="6"/>
  <c r="X71" i="6"/>
  <c r="Y71" i="6"/>
  <c r="Z71" i="6"/>
  <c r="AA71" i="6"/>
  <c r="C72" i="6"/>
  <c r="D72" i="6"/>
  <c r="E72" i="6"/>
  <c r="F72" i="6"/>
  <c r="G72" i="6"/>
  <c r="H72" i="6"/>
  <c r="I72" i="6"/>
  <c r="J72" i="6"/>
  <c r="K72" i="6"/>
  <c r="L72" i="6"/>
  <c r="M72" i="6"/>
  <c r="N72" i="6"/>
  <c r="O72" i="6"/>
  <c r="P72" i="6"/>
  <c r="Q72" i="6"/>
  <c r="R72" i="6"/>
  <c r="S72" i="6"/>
  <c r="T72" i="6"/>
  <c r="U72" i="6"/>
  <c r="V72" i="6"/>
  <c r="W72" i="6"/>
  <c r="X72" i="6"/>
  <c r="Y72" i="6"/>
  <c r="Z72" i="6"/>
  <c r="AA72" i="6"/>
  <c r="C73" i="6"/>
  <c r="D73" i="6"/>
  <c r="E73" i="6"/>
  <c r="F73" i="6"/>
  <c r="G73" i="6"/>
  <c r="H73" i="6"/>
  <c r="I73" i="6"/>
  <c r="J73" i="6"/>
  <c r="K73" i="6"/>
  <c r="L73" i="6"/>
  <c r="M73" i="6"/>
  <c r="N73" i="6"/>
  <c r="O73" i="6"/>
  <c r="P73" i="6"/>
  <c r="Q73" i="6"/>
  <c r="R73" i="6"/>
  <c r="S73" i="6"/>
  <c r="T73" i="6"/>
  <c r="U73" i="6"/>
  <c r="V73" i="6"/>
  <c r="W73" i="6"/>
  <c r="X73" i="6"/>
  <c r="Y73" i="6"/>
  <c r="Z73" i="6"/>
  <c r="AA73" i="6"/>
  <c r="C74" i="6"/>
  <c r="D74" i="6"/>
  <c r="E74" i="6"/>
  <c r="F74" i="6"/>
  <c r="G74" i="6"/>
  <c r="H74" i="6"/>
  <c r="I74" i="6"/>
  <c r="J74" i="6"/>
  <c r="K74" i="6"/>
  <c r="L74" i="6"/>
  <c r="M74" i="6"/>
  <c r="N74" i="6"/>
  <c r="O74" i="6"/>
  <c r="P74" i="6"/>
  <c r="Q74" i="6"/>
  <c r="R74" i="6"/>
  <c r="S74" i="6"/>
  <c r="T74" i="6"/>
  <c r="U74" i="6"/>
  <c r="V74" i="6"/>
  <c r="W74" i="6"/>
  <c r="X74" i="6"/>
  <c r="Y74" i="6"/>
  <c r="Z74" i="6"/>
  <c r="AA74" i="6"/>
  <c r="C75" i="6"/>
  <c r="D75" i="6"/>
  <c r="E75" i="6"/>
  <c r="F75" i="6"/>
  <c r="G75" i="6"/>
  <c r="H75" i="6"/>
  <c r="I75" i="6"/>
  <c r="J75" i="6"/>
  <c r="K75" i="6"/>
  <c r="L75" i="6"/>
  <c r="M75" i="6"/>
  <c r="N75" i="6"/>
  <c r="O75" i="6"/>
  <c r="P75" i="6"/>
  <c r="Q75" i="6"/>
  <c r="R75" i="6"/>
  <c r="S75" i="6"/>
  <c r="T75" i="6"/>
  <c r="U75" i="6"/>
  <c r="V75" i="6"/>
  <c r="W75" i="6"/>
  <c r="X75" i="6"/>
  <c r="Y75" i="6"/>
  <c r="Z75" i="6"/>
  <c r="AA75" i="6"/>
  <c r="C76" i="6"/>
  <c r="D76" i="6"/>
  <c r="E76" i="6"/>
  <c r="F76" i="6"/>
  <c r="G76" i="6"/>
  <c r="H76" i="6"/>
  <c r="I76" i="6"/>
  <c r="J76" i="6"/>
  <c r="K76" i="6"/>
  <c r="L76" i="6"/>
  <c r="M76" i="6"/>
  <c r="N76" i="6"/>
  <c r="O76" i="6"/>
  <c r="P76" i="6"/>
  <c r="Q76" i="6"/>
  <c r="R76" i="6"/>
  <c r="S76" i="6"/>
  <c r="T76" i="6"/>
  <c r="U76" i="6"/>
  <c r="V76" i="6"/>
  <c r="W76" i="6"/>
  <c r="X76" i="6"/>
  <c r="Y76" i="6"/>
  <c r="Z76" i="6"/>
  <c r="AA76" i="6"/>
  <c r="C77" i="6"/>
  <c r="D77" i="6"/>
  <c r="E77" i="6"/>
  <c r="F77" i="6"/>
  <c r="G77" i="6"/>
  <c r="H77" i="6"/>
  <c r="I77" i="6"/>
  <c r="J77" i="6"/>
  <c r="K77" i="6"/>
  <c r="L77" i="6"/>
  <c r="M77" i="6"/>
  <c r="N77" i="6"/>
  <c r="O77" i="6"/>
  <c r="P77" i="6"/>
  <c r="Q77" i="6"/>
  <c r="R77" i="6"/>
  <c r="S77" i="6"/>
  <c r="T77" i="6"/>
  <c r="U77" i="6"/>
  <c r="V77" i="6"/>
  <c r="W77" i="6"/>
  <c r="X77" i="6"/>
  <c r="Y77" i="6"/>
  <c r="Z77" i="6"/>
  <c r="AA77" i="6"/>
  <c r="C78" i="6"/>
  <c r="D78" i="6"/>
  <c r="E78" i="6"/>
  <c r="F78" i="6"/>
  <c r="G78" i="6"/>
  <c r="H78" i="6"/>
  <c r="I78" i="6"/>
  <c r="J78" i="6"/>
  <c r="K78" i="6"/>
  <c r="L78" i="6"/>
  <c r="M78" i="6"/>
  <c r="N78" i="6"/>
  <c r="O78" i="6"/>
  <c r="P78" i="6"/>
  <c r="Q78" i="6"/>
  <c r="R78" i="6"/>
  <c r="S78" i="6"/>
  <c r="T78" i="6"/>
  <c r="U78" i="6"/>
  <c r="V78" i="6"/>
  <c r="W78" i="6"/>
  <c r="X78" i="6"/>
  <c r="Y78" i="6"/>
  <c r="Z78" i="6"/>
  <c r="AA78" i="6"/>
  <c r="AB78" i="6"/>
  <c r="C79" i="6"/>
  <c r="D79" i="6"/>
  <c r="E79" i="6"/>
  <c r="F79" i="6"/>
  <c r="G79" i="6"/>
  <c r="H79" i="6"/>
  <c r="I79" i="6"/>
  <c r="J79" i="6"/>
  <c r="K79" i="6"/>
  <c r="L79" i="6"/>
  <c r="M79" i="6"/>
  <c r="N79" i="6"/>
  <c r="O79" i="6"/>
  <c r="P79" i="6"/>
  <c r="Q79" i="6"/>
  <c r="R79" i="6"/>
  <c r="S79" i="6"/>
  <c r="T79" i="6"/>
  <c r="U79" i="6"/>
  <c r="V79" i="6"/>
  <c r="W79" i="6"/>
  <c r="X79" i="6"/>
  <c r="Y79" i="6"/>
  <c r="Z79" i="6"/>
  <c r="AA79" i="6"/>
  <c r="AB79" i="6"/>
  <c r="C80" i="6"/>
  <c r="D80" i="6"/>
  <c r="E80" i="6"/>
  <c r="F80" i="6"/>
  <c r="G80" i="6"/>
  <c r="H80" i="6"/>
  <c r="I80" i="6"/>
  <c r="J80" i="6"/>
  <c r="K80" i="6"/>
  <c r="L80" i="6"/>
  <c r="M80" i="6"/>
  <c r="N80" i="6"/>
  <c r="O80" i="6"/>
  <c r="P80" i="6"/>
  <c r="Q80" i="6"/>
  <c r="R80" i="6"/>
  <c r="S80" i="6"/>
  <c r="T80" i="6"/>
  <c r="U80" i="6"/>
  <c r="V80" i="6"/>
  <c r="W80" i="6"/>
  <c r="X80" i="6"/>
  <c r="Y80" i="6"/>
  <c r="Z80" i="6"/>
  <c r="AA80" i="6"/>
  <c r="AB80" i="6"/>
  <c r="C81" i="6"/>
  <c r="D81" i="6"/>
  <c r="E81" i="6"/>
  <c r="F81" i="6"/>
  <c r="G81" i="6"/>
  <c r="H81" i="6"/>
  <c r="I81" i="6"/>
  <c r="J81" i="6"/>
  <c r="K81" i="6"/>
  <c r="L81" i="6"/>
  <c r="M81" i="6"/>
  <c r="N81" i="6"/>
  <c r="O81" i="6"/>
  <c r="P81" i="6"/>
  <c r="Q81" i="6"/>
  <c r="R81" i="6"/>
  <c r="S81" i="6"/>
  <c r="T81" i="6"/>
  <c r="U81" i="6"/>
  <c r="V81" i="6"/>
  <c r="W81" i="6"/>
  <c r="X81" i="6"/>
  <c r="Y81" i="6"/>
  <c r="Z81" i="6"/>
  <c r="AA81" i="6"/>
  <c r="AB81" i="6"/>
  <c r="C82" i="6"/>
  <c r="D82" i="6"/>
  <c r="E82" i="6"/>
  <c r="F82" i="6"/>
  <c r="G82" i="6"/>
  <c r="H82" i="6"/>
  <c r="I82" i="6"/>
  <c r="J82" i="6"/>
  <c r="K82" i="6"/>
  <c r="L82" i="6"/>
  <c r="M82" i="6"/>
  <c r="N82" i="6"/>
  <c r="O82" i="6"/>
  <c r="P82" i="6"/>
  <c r="Q82" i="6"/>
  <c r="R82" i="6"/>
  <c r="S82" i="6"/>
  <c r="T82" i="6"/>
  <c r="U82" i="6"/>
  <c r="V82" i="6"/>
  <c r="W82" i="6"/>
  <c r="X82" i="6"/>
  <c r="Y82" i="6"/>
  <c r="Z82" i="6"/>
  <c r="AA82" i="6"/>
  <c r="AB82" i="6"/>
  <c r="B68" i="6"/>
  <c r="B69" i="6"/>
  <c r="B70" i="6"/>
  <c r="B71" i="6"/>
  <c r="B72" i="6"/>
  <c r="B73" i="6"/>
  <c r="B74" i="6"/>
  <c r="B75" i="6"/>
  <c r="B76" i="6"/>
  <c r="B77" i="6"/>
  <c r="B78" i="6"/>
  <c r="B79" i="6"/>
  <c r="B80" i="6"/>
  <c r="B81" i="6"/>
  <c r="B82" i="6"/>
  <c r="B67" i="6"/>
  <c r="A8" i="10"/>
  <c r="A9" i="10" s="1"/>
  <c r="A10" i="10" s="1"/>
  <c r="A11" i="10" s="1"/>
  <c r="A12" i="10" s="1"/>
  <c r="A13" i="10" s="1"/>
  <c r="A14" i="10" s="1"/>
  <c r="A15" i="10" s="1"/>
  <c r="A16" i="10" s="1"/>
  <c r="A17" i="10" s="1"/>
  <c r="A18" i="10" s="1"/>
  <c r="A19" i="10" s="1"/>
  <c r="A20" i="10" s="1"/>
  <c r="A21" i="10" s="1"/>
  <c r="A22" i="10" s="1"/>
  <c r="A25" i="10" s="1"/>
  <c r="A26" i="10" s="1"/>
  <c r="A27" i="10" s="1"/>
  <c r="A28" i="10" s="1"/>
  <c r="A29" i="10" s="1"/>
  <c r="A30" i="10" s="1"/>
  <c r="A31" i="10" s="1"/>
  <c r="A32" i="10" s="1"/>
  <c r="A33" i="10" s="1"/>
  <c r="A34" i="10" s="1"/>
  <c r="A35" i="10" s="1"/>
  <c r="A36" i="10" s="1"/>
  <c r="E36" i="10"/>
  <c r="H35" i="10"/>
  <c r="J34" i="10"/>
  <c r="T33" i="10"/>
  <c r="D31" i="10"/>
  <c r="U36" i="10" l="1"/>
  <c r="Z34" i="10"/>
  <c r="L33" i="10"/>
  <c r="AB33" i="10"/>
  <c r="T26" i="10"/>
  <c r="AB26" i="10"/>
  <c r="L26" i="10"/>
  <c r="N25" i="10"/>
  <c r="F25" i="10"/>
  <c r="V25" i="10"/>
  <c r="M36" i="10"/>
  <c r="AC26" i="10"/>
  <c r="G32" i="10"/>
  <c r="K34" i="10"/>
  <c r="Q35" i="10"/>
  <c r="Y35" i="10"/>
  <c r="J28" i="10"/>
  <c r="J31" i="10"/>
  <c r="Z31" i="10"/>
  <c r="H32" i="10"/>
  <c r="P32" i="10"/>
  <c r="X32" i="10"/>
  <c r="F33" i="10"/>
  <c r="N33" i="10"/>
  <c r="V33" i="10"/>
  <c r="AD33" i="10"/>
  <c r="L34" i="10"/>
  <c r="T34" i="10"/>
  <c r="AB34" i="10"/>
  <c r="J35" i="10"/>
  <c r="R35" i="10"/>
  <c r="Z35" i="10"/>
  <c r="G36" i="10"/>
  <c r="O36" i="10"/>
  <c r="W36" i="10"/>
  <c r="AC36" i="10"/>
  <c r="G25" i="10"/>
  <c r="E26" i="10"/>
  <c r="O32" i="10"/>
  <c r="I35" i="10"/>
  <c r="F36" i="10"/>
  <c r="Z28" i="10"/>
  <c r="D33" i="10"/>
  <c r="R31" i="10"/>
  <c r="I25" i="10"/>
  <c r="Y25" i="10"/>
  <c r="AD26" i="10"/>
  <c r="O26" i="10"/>
  <c r="W26" i="10"/>
  <c r="Y28" i="10"/>
  <c r="Q28" i="10"/>
  <c r="I28" i="10"/>
  <c r="O34" i="10"/>
  <c r="I31" i="10"/>
  <c r="S31" i="10"/>
  <c r="AA31" i="10"/>
  <c r="E32" i="10"/>
  <c r="Q32" i="10"/>
  <c r="Y32" i="10"/>
  <c r="J33" i="10"/>
  <c r="O33" i="10"/>
  <c r="W33" i="10"/>
  <c r="E34" i="10"/>
  <c r="M34" i="10"/>
  <c r="U34" i="10"/>
  <c r="AC34" i="10"/>
  <c r="K35" i="10"/>
  <c r="S35" i="10"/>
  <c r="AA35" i="10"/>
  <c r="H36" i="10"/>
  <c r="P36" i="10"/>
  <c r="X36" i="10"/>
  <c r="AD25" i="10"/>
  <c r="R34" i="10"/>
  <c r="X35" i="10"/>
  <c r="W25" i="10"/>
  <c r="M33" i="10"/>
  <c r="N36" i="10"/>
  <c r="X25" i="10"/>
  <c r="Q25" i="10"/>
  <c r="D25" i="10"/>
  <c r="J25" i="10"/>
  <c r="R25" i="10"/>
  <c r="Z25" i="10"/>
  <c r="H26" i="10"/>
  <c r="P26" i="10"/>
  <c r="X26" i="10"/>
  <c r="X28" i="10"/>
  <c r="P28" i="10"/>
  <c r="T28" i="10"/>
  <c r="M35" i="10"/>
  <c r="L31" i="10"/>
  <c r="T31" i="10"/>
  <c r="AB31" i="10"/>
  <c r="J32" i="10"/>
  <c r="R32" i="10"/>
  <c r="Z32" i="10"/>
  <c r="H33" i="10"/>
  <c r="P33" i="10"/>
  <c r="X33" i="10"/>
  <c r="F34" i="10"/>
  <c r="N34" i="10"/>
  <c r="V34" i="10"/>
  <c r="AD34" i="10"/>
  <c r="O25" i="10"/>
  <c r="S34" i="10"/>
  <c r="P25" i="10"/>
  <c r="D26" i="10"/>
  <c r="K25" i="10"/>
  <c r="S25" i="10"/>
  <c r="AA25" i="10"/>
  <c r="I26" i="10"/>
  <c r="Q26" i="10"/>
  <c r="Y26" i="10"/>
  <c r="W28" i="10"/>
  <c r="O28" i="10"/>
  <c r="G28" i="10"/>
  <c r="E31" i="10"/>
  <c r="M31" i="10"/>
  <c r="U31" i="10"/>
  <c r="AC31" i="10"/>
  <c r="K32" i="10"/>
  <c r="S32" i="10"/>
  <c r="AA32" i="10"/>
  <c r="I33" i="10"/>
  <c r="Q33" i="10"/>
  <c r="Y33" i="10"/>
  <c r="P35" i="10"/>
  <c r="U26" i="10"/>
  <c r="D32" i="10"/>
  <c r="E33" i="10"/>
  <c r="AC33" i="10"/>
  <c r="AA34" i="10"/>
  <c r="AD36" i="10"/>
  <c r="H25" i="10"/>
  <c r="L25" i="10"/>
  <c r="T25" i="10"/>
  <c r="AB25" i="10"/>
  <c r="J26" i="10"/>
  <c r="R26" i="10"/>
  <c r="Z26" i="10"/>
  <c r="AD28" i="10"/>
  <c r="V28" i="10"/>
  <c r="N28" i="10"/>
  <c r="F28" i="10"/>
  <c r="F31" i="10"/>
  <c r="N31" i="10"/>
  <c r="V31" i="10"/>
  <c r="AD31" i="10"/>
  <c r="L32" i="10"/>
  <c r="T32" i="10"/>
  <c r="AB32" i="10"/>
  <c r="F35" i="10"/>
  <c r="N35" i="10"/>
  <c r="V35" i="10"/>
  <c r="AD35" i="10"/>
  <c r="K36" i="10"/>
  <c r="S36" i="10"/>
  <c r="AA36" i="10"/>
  <c r="M26" i="10"/>
  <c r="W32" i="10"/>
  <c r="U33" i="10"/>
  <c r="V36" i="10"/>
  <c r="R28" i="10"/>
  <c r="E25" i="10"/>
  <c r="M25" i="10"/>
  <c r="U25" i="10"/>
  <c r="AC25" i="10"/>
  <c r="K26" i="10"/>
  <c r="S26" i="10"/>
  <c r="AA26" i="10"/>
  <c r="AC28" i="10"/>
  <c r="U28" i="10"/>
  <c r="M28" i="10"/>
  <c r="E28" i="10"/>
  <c r="G31" i="10"/>
  <c r="O31" i="10"/>
  <c r="W31" i="10"/>
  <c r="I34" i="10"/>
  <c r="Q34" i="10"/>
  <c r="Y34" i="10"/>
  <c r="G35" i="10"/>
  <c r="O35" i="10"/>
  <c r="W35" i="10"/>
  <c r="D36" i="10"/>
  <c r="L36" i="10"/>
  <c r="T36" i="10"/>
  <c r="AB36" i="10"/>
  <c r="F26" i="10"/>
  <c r="S28" i="10"/>
  <c r="M32" i="10"/>
  <c r="R33" i="10"/>
  <c r="Z33" i="10"/>
  <c r="W34" i="10"/>
  <c r="AB35" i="10"/>
  <c r="Y36" i="10"/>
  <c r="D28" i="10"/>
  <c r="Q31" i="10"/>
  <c r="V32" i="10"/>
  <c r="AA33" i="10"/>
  <c r="H34" i="10"/>
  <c r="P34" i="10"/>
  <c r="X34" i="10"/>
  <c r="AC35" i="10"/>
  <c r="Z36" i="10"/>
  <c r="V26" i="10"/>
  <c r="X31" i="10"/>
  <c r="L35" i="10"/>
  <c r="L28" i="10"/>
  <c r="Y31" i="10"/>
  <c r="S33" i="10"/>
  <c r="R36" i="10"/>
  <c r="K31" i="10"/>
  <c r="K28" i="10"/>
  <c r="T35" i="10"/>
  <c r="AB28" i="10"/>
  <c r="K33" i="10"/>
  <c r="J36" i="10"/>
  <c r="I32" i="10"/>
  <c r="H31" i="10"/>
  <c r="AC32" i="10"/>
  <c r="G34" i="10"/>
  <c r="Q36" i="10"/>
  <c r="G26" i="10"/>
  <c r="N32" i="10"/>
  <c r="U35" i="10"/>
  <c r="H28" i="10"/>
  <c r="G33" i="10"/>
  <c r="D34" i="10"/>
  <c r="N26" i="10"/>
  <c r="AA28" i="10"/>
  <c r="U32" i="10"/>
  <c r="D35" i="10"/>
  <c r="F32" i="10"/>
  <c r="AD32" i="10"/>
  <c r="E35" i="10"/>
  <c r="P31" i="10"/>
  <c r="I36" i="10"/>
  <c r="X30" i="10"/>
  <c r="V30" i="10"/>
  <c r="W30" i="10"/>
  <c r="P30" i="10"/>
  <c r="I30" i="10"/>
  <c r="Q30" i="10"/>
  <c r="Y30" i="10"/>
  <c r="H30" i="10"/>
  <c r="J30" i="10"/>
  <c r="R30" i="10"/>
  <c r="Z30" i="10"/>
  <c r="N30" i="10"/>
  <c r="AD30" i="10"/>
  <c r="G30" i="10"/>
  <c r="K30" i="10"/>
  <c r="S30" i="10"/>
  <c r="AA30" i="10"/>
  <c r="F30" i="10"/>
  <c r="O30" i="10"/>
  <c r="D30" i="10"/>
  <c r="L30" i="10"/>
  <c r="T30" i="10"/>
  <c r="AB30" i="10"/>
  <c r="E30" i="10"/>
  <c r="M30" i="10"/>
  <c r="U30" i="10"/>
  <c r="AC30" i="10"/>
  <c r="AD27" i="10"/>
  <c r="W27" i="10"/>
  <c r="H27" i="10"/>
  <c r="X27" i="10"/>
  <c r="I27" i="10"/>
  <c r="Q27" i="10"/>
  <c r="Y27" i="10"/>
  <c r="O27" i="10"/>
  <c r="P27" i="10"/>
  <c r="J27" i="10"/>
  <c r="R27" i="10"/>
  <c r="Z27" i="10"/>
  <c r="G27" i="10"/>
  <c r="K27" i="10"/>
  <c r="S27" i="10"/>
  <c r="AA27" i="10"/>
  <c r="D27" i="10"/>
  <c r="AB27" i="10"/>
  <c r="T27" i="10"/>
  <c r="E27" i="10"/>
  <c r="M27" i="10"/>
  <c r="U27" i="10"/>
  <c r="AC27" i="10"/>
  <c r="L27" i="10"/>
  <c r="F27" i="10"/>
  <c r="N27" i="10"/>
  <c r="V27" i="10"/>
  <c r="A8" i="8"/>
  <c r="A9" i="8" s="1"/>
  <c r="A10" i="8" s="1"/>
  <c r="A11" i="8" s="1"/>
  <c r="A12" i="8" s="1"/>
  <c r="A13" i="8" s="1"/>
  <c r="A14" i="8" s="1"/>
  <c r="A15" i="8" s="1"/>
  <c r="A16" i="8" s="1"/>
  <c r="A17" i="8" s="1"/>
  <c r="A18" i="8" s="1"/>
  <c r="A19" i="8" s="1"/>
  <c r="A20" i="8" s="1"/>
  <c r="A21" i="8" s="1"/>
  <c r="A22" i="8" s="1"/>
  <c r="A25" i="8" s="1"/>
  <c r="A26" i="8" s="1"/>
  <c r="A27" i="8" s="1"/>
  <c r="A28" i="8" s="1"/>
  <c r="A29" i="8" s="1"/>
  <c r="A30" i="8" s="1"/>
  <c r="A31" i="8" s="1"/>
  <c r="A32" i="8" s="1"/>
  <c r="A33" i="8" s="1"/>
  <c r="A34" i="8" s="1"/>
  <c r="A35" i="8" s="1"/>
  <c r="A36" i="8" s="1"/>
  <c r="K6" i="10" l="1"/>
  <c r="H7" i="10"/>
  <c r="E8" i="10"/>
  <c r="U8" i="10"/>
  <c r="L12" i="10"/>
  <c r="AB12" i="10"/>
  <c r="J10" i="10"/>
  <c r="R10" i="10"/>
  <c r="G13" i="10"/>
  <c r="W13" i="10"/>
  <c r="D16" i="10"/>
  <c r="Y18" i="10"/>
  <c r="Q18" i="10"/>
  <c r="AA17" i="10"/>
  <c r="S17" i="10"/>
  <c r="K17" i="10"/>
  <c r="O15" i="10"/>
  <c r="G19" i="10"/>
  <c r="O19" i="10"/>
  <c r="W19" i="10"/>
  <c r="AD21" i="10"/>
  <c r="V21" i="10"/>
  <c r="N21" i="10"/>
  <c r="X20" i="10"/>
  <c r="P20" i="10"/>
  <c r="H20" i="10"/>
  <c r="X22" i="10"/>
  <c r="M8" i="10"/>
  <c r="J9" i="10"/>
  <c r="G11" i="10"/>
  <c r="D12" i="10"/>
  <c r="T12" i="10"/>
  <c r="Z9" i="10"/>
  <c r="AC16" i="10"/>
  <c r="G15" i="10"/>
  <c r="H22" i="10"/>
  <c r="Q7" i="10"/>
  <c r="V8" i="10"/>
  <c r="E12" i="10"/>
  <c r="P13" i="10"/>
  <c r="X18" i="10"/>
  <c r="Z17" i="10"/>
  <c r="X19" i="10"/>
  <c r="G20" i="10"/>
  <c r="J7" i="10"/>
  <c r="W8" i="10"/>
  <c r="L9" i="10"/>
  <c r="T9" i="10"/>
  <c r="AB9" i="10"/>
  <c r="I11" i="10"/>
  <c r="Q11" i="10"/>
  <c r="Y11" i="10"/>
  <c r="F12" i="10"/>
  <c r="N12" i="10"/>
  <c r="V12" i="10"/>
  <c r="AD12" i="10"/>
  <c r="L10" i="10"/>
  <c r="T10" i="10"/>
  <c r="I13" i="10"/>
  <c r="Q13" i="10"/>
  <c r="Y13" i="10"/>
  <c r="D18" i="10"/>
  <c r="W18" i="10"/>
  <c r="O18" i="10"/>
  <c r="G18" i="10"/>
  <c r="Y17" i="10"/>
  <c r="Q17" i="10"/>
  <c r="I17" i="10"/>
  <c r="AA16" i="10"/>
  <c r="S16" i="10"/>
  <c r="K16" i="10"/>
  <c r="U15" i="10"/>
  <c r="M15" i="10"/>
  <c r="E15" i="10"/>
  <c r="I19" i="10"/>
  <c r="Q19" i="10"/>
  <c r="Y19" i="10"/>
  <c r="AB21" i="10"/>
  <c r="T21" i="10"/>
  <c r="L21" i="10"/>
  <c r="AD20" i="10"/>
  <c r="V20" i="10"/>
  <c r="N20" i="10"/>
  <c r="F20" i="10"/>
  <c r="J22" i="10"/>
  <c r="R22" i="10"/>
  <c r="Z22" i="10"/>
  <c r="S6" i="10"/>
  <c r="T5" i="8"/>
  <c r="Q8" i="9" s="1"/>
  <c r="P7" i="10"/>
  <c r="R9" i="10"/>
  <c r="M16" i="10"/>
  <c r="W15" i="10"/>
  <c r="T6" i="10"/>
  <c r="U5" i="8"/>
  <c r="R8" i="9" s="1"/>
  <c r="F8" i="10"/>
  <c r="AA9" i="10"/>
  <c r="U12" i="10"/>
  <c r="H13" i="10"/>
  <c r="H18" i="10"/>
  <c r="L16" i="10"/>
  <c r="P19" i="10"/>
  <c r="U21" i="10"/>
  <c r="W20" i="10"/>
  <c r="Z7" i="10"/>
  <c r="O8" i="10"/>
  <c r="D9" i="10"/>
  <c r="F6" i="10"/>
  <c r="G5" i="8"/>
  <c r="D8" i="9" s="1"/>
  <c r="O5" i="8"/>
  <c r="L8" i="9" s="1"/>
  <c r="N6" i="10"/>
  <c r="W5" i="8"/>
  <c r="T8" i="9" s="1"/>
  <c r="V6" i="10"/>
  <c r="AE5" i="8"/>
  <c r="AB8" i="9" s="1"/>
  <c r="AD6" i="10"/>
  <c r="K7" i="10"/>
  <c r="S7" i="10"/>
  <c r="AA7" i="10"/>
  <c r="H8" i="10"/>
  <c r="P8" i="10"/>
  <c r="X8" i="10"/>
  <c r="E9" i="10"/>
  <c r="M9" i="10"/>
  <c r="U9" i="10"/>
  <c r="AC9" i="10"/>
  <c r="J11" i="10"/>
  <c r="R11" i="10"/>
  <c r="Z11" i="10"/>
  <c r="G12" i="10"/>
  <c r="O12" i="10"/>
  <c r="W12" i="10"/>
  <c r="E10" i="10"/>
  <c r="M10" i="10"/>
  <c r="U10" i="10"/>
  <c r="J13" i="10"/>
  <c r="R13" i="10"/>
  <c r="Z13" i="10"/>
  <c r="AD18" i="10"/>
  <c r="V18" i="10"/>
  <c r="N18" i="10"/>
  <c r="F18" i="10"/>
  <c r="X17" i="10"/>
  <c r="P17" i="10"/>
  <c r="H17" i="10"/>
  <c r="Z16" i="10"/>
  <c r="R16" i="10"/>
  <c r="J16" i="10"/>
  <c r="T15" i="10"/>
  <c r="L15" i="10"/>
  <c r="D20" i="10"/>
  <c r="J19" i="10"/>
  <c r="R19" i="10"/>
  <c r="Z19" i="10"/>
  <c r="AA21" i="10"/>
  <c r="S21" i="10"/>
  <c r="K21" i="10"/>
  <c r="AC20" i="10"/>
  <c r="U20" i="10"/>
  <c r="M20" i="10"/>
  <c r="E20" i="10"/>
  <c r="K22" i="10"/>
  <c r="S22" i="10"/>
  <c r="O11" i="10"/>
  <c r="E5" i="8"/>
  <c r="B8" i="9" s="1"/>
  <c r="D6" i="10"/>
  <c r="Y7" i="10"/>
  <c r="S9" i="10"/>
  <c r="AC12" i="10"/>
  <c r="J17" i="10"/>
  <c r="N15" i="10"/>
  <c r="Q22" i="10"/>
  <c r="V5" i="8"/>
  <c r="S8" i="9" s="1"/>
  <c r="U6" i="10"/>
  <c r="O6" i="10"/>
  <c r="P5" i="8"/>
  <c r="M8" i="9" s="1"/>
  <c r="L7" i="10"/>
  <c r="T7" i="10"/>
  <c r="AB7" i="10"/>
  <c r="I8" i="10"/>
  <c r="Q8" i="10"/>
  <c r="Y8" i="10"/>
  <c r="F9" i="10"/>
  <c r="N9" i="10"/>
  <c r="V9" i="10"/>
  <c r="AD9" i="10"/>
  <c r="K11" i="10"/>
  <c r="S11" i="10"/>
  <c r="AA11" i="10"/>
  <c r="H12" i="10"/>
  <c r="P12" i="10"/>
  <c r="X12" i="10"/>
  <c r="F10" i="10"/>
  <c r="N10" i="10"/>
  <c r="V10" i="10"/>
  <c r="K13" i="10"/>
  <c r="S13" i="10"/>
  <c r="AA13" i="10"/>
  <c r="AC18" i="10"/>
  <c r="U18" i="10"/>
  <c r="M18" i="10"/>
  <c r="E18" i="10"/>
  <c r="W17" i="10"/>
  <c r="O17" i="10"/>
  <c r="G17" i="10"/>
  <c r="Y16" i="10"/>
  <c r="Q16" i="10"/>
  <c r="I16" i="10"/>
  <c r="S15" i="10"/>
  <c r="K15" i="10"/>
  <c r="D21" i="10"/>
  <c r="K19" i="10"/>
  <c r="S19" i="10"/>
  <c r="Z21" i="10"/>
  <c r="R21" i="10"/>
  <c r="J21" i="10"/>
  <c r="AB20" i="10"/>
  <c r="T20" i="10"/>
  <c r="L20" i="10"/>
  <c r="D22" i="10"/>
  <c r="L22" i="10"/>
  <c r="T22" i="10"/>
  <c r="Z10" i="10"/>
  <c r="O13" i="10"/>
  <c r="I18" i="10"/>
  <c r="E16" i="10"/>
  <c r="F21" i="10"/>
  <c r="AB6" i="10"/>
  <c r="AD8" i="10"/>
  <c r="X11" i="10"/>
  <c r="S10" i="10"/>
  <c r="R17" i="10"/>
  <c r="V15" i="10"/>
  <c r="E21" i="10"/>
  <c r="Y22" i="10"/>
  <c r="F5" i="8"/>
  <c r="C8" i="9" s="1"/>
  <c r="E6" i="10"/>
  <c r="AD5" i="8"/>
  <c r="AA8" i="9" s="1"/>
  <c r="AC6" i="10"/>
  <c r="H5" i="8"/>
  <c r="E8" i="9" s="1"/>
  <c r="G6" i="10"/>
  <c r="W6" i="10"/>
  <c r="X5" i="8"/>
  <c r="U8" i="9" s="1"/>
  <c r="P6" i="10"/>
  <c r="Q5" i="8"/>
  <c r="N8" i="9" s="1"/>
  <c r="M7" i="10"/>
  <c r="J8" i="10"/>
  <c r="R8" i="10"/>
  <c r="Z8" i="10"/>
  <c r="G9" i="10"/>
  <c r="O9" i="10"/>
  <c r="W9" i="10"/>
  <c r="D11" i="10"/>
  <c r="L11" i="10"/>
  <c r="T11" i="10"/>
  <c r="AB11" i="10"/>
  <c r="I12" i="10"/>
  <c r="Q12" i="10"/>
  <c r="Y12" i="10"/>
  <c r="G10" i="10"/>
  <c r="O10" i="10"/>
  <c r="W10" i="10"/>
  <c r="D13" i="10"/>
  <c r="L13" i="10"/>
  <c r="T13" i="10"/>
  <c r="AB13" i="10"/>
  <c r="AB18" i="10"/>
  <c r="T18" i="10"/>
  <c r="L18" i="10"/>
  <c r="AD17" i="10"/>
  <c r="V17" i="10"/>
  <c r="N17" i="10"/>
  <c r="F17" i="10"/>
  <c r="X16" i="10"/>
  <c r="P16" i="10"/>
  <c r="H16" i="10"/>
  <c r="Z15" i="10"/>
  <c r="R15" i="10"/>
  <c r="J15" i="10"/>
  <c r="D19" i="10"/>
  <c r="L19" i="10"/>
  <c r="T19" i="10"/>
  <c r="Y21" i="10"/>
  <c r="Q21" i="10"/>
  <c r="I21" i="10"/>
  <c r="AA20" i="10"/>
  <c r="S20" i="10"/>
  <c r="K20" i="10"/>
  <c r="E22" i="10"/>
  <c r="M22" i="10"/>
  <c r="U22" i="10"/>
  <c r="AB5" i="8"/>
  <c r="Y8" i="9" s="1"/>
  <c r="AA6" i="10"/>
  <c r="X7" i="10"/>
  <c r="AC8" i="10"/>
  <c r="W11" i="10"/>
  <c r="P22" i="10"/>
  <c r="L6" i="10"/>
  <c r="N8" i="10"/>
  <c r="P11" i="10"/>
  <c r="K10" i="10"/>
  <c r="X13" i="10"/>
  <c r="P18" i="10"/>
  <c r="T16" i="10"/>
  <c r="F15" i="10"/>
  <c r="AC21" i="10"/>
  <c r="O20" i="10"/>
  <c r="M6" i="10"/>
  <c r="G8" i="10"/>
  <c r="H6" i="10"/>
  <c r="I5" i="8"/>
  <c r="F8" i="9" s="1"/>
  <c r="E7" i="10"/>
  <c r="AC7" i="10"/>
  <c r="R5" i="8"/>
  <c r="O8" i="9" s="1"/>
  <c r="Q6" i="10"/>
  <c r="Z5" i="8"/>
  <c r="W8" i="9" s="1"/>
  <c r="Y6" i="10"/>
  <c r="F7" i="10"/>
  <c r="N7" i="10"/>
  <c r="V7" i="10"/>
  <c r="AD7" i="10"/>
  <c r="K8" i="10"/>
  <c r="S8" i="10"/>
  <c r="AA8" i="10"/>
  <c r="H9" i="10"/>
  <c r="P9" i="10"/>
  <c r="X9" i="10"/>
  <c r="E11" i="10"/>
  <c r="M11" i="10"/>
  <c r="U11" i="10"/>
  <c r="AC11" i="10"/>
  <c r="J12" i="10"/>
  <c r="R12" i="10"/>
  <c r="Z12" i="10"/>
  <c r="H10" i="10"/>
  <c r="P10" i="10"/>
  <c r="X10" i="10"/>
  <c r="E13" i="10"/>
  <c r="M13" i="10"/>
  <c r="U13" i="10"/>
  <c r="AC13" i="10"/>
  <c r="AA18" i="10"/>
  <c r="S18" i="10"/>
  <c r="K18" i="10"/>
  <c r="AC17" i="10"/>
  <c r="U17" i="10"/>
  <c r="M17" i="10"/>
  <c r="E17" i="10"/>
  <c r="W16" i="10"/>
  <c r="O16" i="10"/>
  <c r="G16" i="10"/>
  <c r="Y15" i="10"/>
  <c r="Q15" i="10"/>
  <c r="I15" i="10"/>
  <c r="E19" i="10"/>
  <c r="M19" i="10"/>
  <c r="U19" i="10"/>
  <c r="X21" i="10"/>
  <c r="P21" i="10"/>
  <c r="H21" i="10"/>
  <c r="Z20" i="10"/>
  <c r="R20" i="10"/>
  <c r="J20" i="10"/>
  <c r="F22" i="10"/>
  <c r="N22" i="10"/>
  <c r="V22" i="10"/>
  <c r="U16" i="10"/>
  <c r="I7" i="10"/>
  <c r="K9" i="10"/>
  <c r="H11" i="10"/>
  <c r="M12" i="10"/>
  <c r="D17" i="10"/>
  <c r="AB16" i="10"/>
  <c r="H19" i="10"/>
  <c r="M21" i="10"/>
  <c r="I22" i="10"/>
  <c r="R7" i="10"/>
  <c r="D7" i="10"/>
  <c r="Y5" i="8"/>
  <c r="V8" i="9" s="1"/>
  <c r="X6" i="10"/>
  <c r="U7" i="10"/>
  <c r="I6" i="10"/>
  <c r="J6" i="10"/>
  <c r="K5" i="8"/>
  <c r="H8" i="9" s="1"/>
  <c r="R6" i="10"/>
  <c r="S5" i="8"/>
  <c r="P8" i="9" s="1"/>
  <c r="Z6" i="10"/>
  <c r="AA5" i="8"/>
  <c r="X8" i="9" s="1"/>
  <c r="G7" i="10"/>
  <c r="O7" i="10"/>
  <c r="W7" i="10"/>
  <c r="D8" i="10"/>
  <c r="L8" i="10"/>
  <c r="T8" i="10"/>
  <c r="AB8" i="10"/>
  <c r="I9" i="10"/>
  <c r="Q9" i="10"/>
  <c r="Y9" i="10"/>
  <c r="F11" i="10"/>
  <c r="N11" i="10"/>
  <c r="V11" i="10"/>
  <c r="AD11" i="10"/>
  <c r="K12" i="10"/>
  <c r="S12" i="10"/>
  <c r="AA12" i="10"/>
  <c r="I10" i="10"/>
  <c r="Q10" i="10"/>
  <c r="Y10" i="10"/>
  <c r="F13" i="10"/>
  <c r="N13" i="10"/>
  <c r="V13" i="10"/>
  <c r="AD13" i="10"/>
  <c r="D15" i="10"/>
  <c r="Z18" i="10"/>
  <c r="R18" i="10"/>
  <c r="J18" i="10"/>
  <c r="AB17" i="10"/>
  <c r="T17" i="10"/>
  <c r="L17" i="10"/>
  <c r="AD16" i="10"/>
  <c r="V16" i="10"/>
  <c r="N16" i="10"/>
  <c r="F16" i="10"/>
  <c r="X15" i="10"/>
  <c r="P15" i="10"/>
  <c r="H15" i="10"/>
  <c r="F19" i="10"/>
  <c r="N19" i="10"/>
  <c r="V19" i="10"/>
  <c r="W21" i="10"/>
  <c r="O21" i="10"/>
  <c r="G21" i="10"/>
  <c r="Y20" i="10"/>
  <c r="Q20" i="10"/>
  <c r="I20" i="10"/>
  <c r="G22" i="10"/>
  <c r="O22" i="10"/>
  <c r="W22" i="10"/>
  <c r="D10" i="10"/>
  <c r="L5" i="8"/>
  <c r="I8" i="9" s="1"/>
  <c r="AA22" i="10"/>
  <c r="AB22" i="10"/>
  <c r="AC22" i="10"/>
  <c r="AD22" i="10"/>
  <c r="AC10" i="10"/>
  <c r="AA10" i="10"/>
  <c r="AB10" i="10"/>
  <c r="AD10" i="10"/>
  <c r="AC19" i="10"/>
  <c r="AB19" i="10"/>
  <c r="AA19" i="10"/>
  <c r="AD19" i="10"/>
  <c r="AD15" i="10"/>
  <c r="AC15" i="10"/>
  <c r="AB15" i="10"/>
  <c r="AA15" i="10"/>
  <c r="AB46" i="6"/>
  <c r="AA46" i="6"/>
  <c r="Z46" i="6"/>
  <c r="Y46" i="6"/>
  <c r="X46" i="6"/>
  <c r="W46" i="6"/>
  <c r="V46" i="6"/>
  <c r="U46" i="6"/>
  <c r="T46" i="6"/>
  <c r="S46" i="6"/>
  <c r="R46" i="6"/>
  <c r="Q46" i="6"/>
  <c r="P46" i="6"/>
  <c r="O46" i="6"/>
  <c r="N46" i="6"/>
  <c r="M46" i="6"/>
  <c r="L46" i="6"/>
  <c r="K46" i="6"/>
  <c r="J46" i="6"/>
  <c r="I46" i="6"/>
  <c r="H46" i="6"/>
  <c r="G46" i="6"/>
  <c r="F46" i="6"/>
  <c r="E46" i="6"/>
  <c r="D46" i="6"/>
  <c r="C46" i="6"/>
  <c r="B46" i="6"/>
  <c r="BD66" i="6" s="1"/>
  <c r="AB26" i="6"/>
  <c r="AA26" i="6"/>
  <c r="Z26" i="6"/>
  <c r="Y26" i="6"/>
  <c r="X26" i="6"/>
  <c r="W26" i="6"/>
  <c r="V26" i="6"/>
  <c r="U26" i="6"/>
  <c r="T26" i="6"/>
  <c r="S26" i="6"/>
  <c r="R26" i="6"/>
  <c r="Q26" i="6"/>
  <c r="P26" i="6"/>
  <c r="O26" i="6"/>
  <c r="N26" i="6"/>
  <c r="M26" i="6"/>
  <c r="L26" i="6"/>
  <c r="K26" i="6"/>
  <c r="J26" i="6"/>
  <c r="I26" i="6"/>
  <c r="H26" i="6"/>
  <c r="G26" i="6"/>
  <c r="F26" i="6"/>
  <c r="E26" i="6"/>
  <c r="D26" i="6"/>
  <c r="C26" i="6"/>
  <c r="B26" i="6"/>
  <c r="AC66" i="6" s="1"/>
  <c r="G24" i="8" l="1"/>
  <c r="D9" i="9" s="1"/>
  <c r="W24" i="8"/>
  <c r="T9" i="9" s="1"/>
  <c r="O24" i="8"/>
  <c r="L9" i="9" s="1"/>
  <c r="J5" i="8"/>
  <c r="G8" i="9" s="1"/>
  <c r="D14" i="10"/>
  <c r="N14" i="10"/>
  <c r="W14" i="10"/>
  <c r="AD14" i="10"/>
  <c r="K14" i="10"/>
  <c r="AC14" i="10"/>
  <c r="I14" i="10"/>
  <c r="AA14" i="10"/>
  <c r="E14" i="10"/>
  <c r="G14" i="10"/>
  <c r="O14" i="10"/>
  <c r="H14" i="10"/>
  <c r="P14" i="10"/>
  <c r="X14" i="10"/>
  <c r="Y14" i="10"/>
  <c r="U14" i="10"/>
  <c r="V14" i="10"/>
  <c r="S14" i="10"/>
  <c r="T14" i="10"/>
  <c r="Q14" i="10"/>
  <c r="J14" i="10"/>
  <c r="R14" i="10"/>
  <c r="F14" i="10"/>
  <c r="Z14" i="10"/>
  <c r="M5" i="8"/>
  <c r="J8" i="9" s="1"/>
  <c r="L14" i="10"/>
  <c r="N5" i="8"/>
  <c r="K8" i="9" s="1"/>
  <c r="M14" i="10"/>
  <c r="AC5" i="8"/>
  <c r="Z8" i="9" s="1"/>
  <c r="AB14" i="10"/>
  <c r="V29" i="10" l="1"/>
  <c r="T29" i="10"/>
  <c r="U24" i="8"/>
  <c r="R9" i="9" s="1"/>
  <c r="S29" i="10"/>
  <c r="T24" i="8"/>
  <c r="Q9" i="9" s="1"/>
  <c r="D29" i="10"/>
  <c r="E24" i="8"/>
  <c r="B9" i="9" s="1"/>
  <c r="X29" i="10"/>
  <c r="Y24" i="8"/>
  <c r="Y29" i="10"/>
  <c r="Z24" i="8"/>
  <c r="W9" i="9" s="1"/>
  <c r="AA29" i="10"/>
  <c r="AB24" i="8"/>
  <c r="Y9" i="9" s="1"/>
  <c r="I29" i="10"/>
  <c r="J24" i="8"/>
  <c r="G9" i="9" s="1"/>
  <c r="AD29" i="10"/>
  <c r="AE24" i="8"/>
  <c r="AB9" i="9" s="1"/>
  <c r="U29" i="10"/>
  <c r="V24" i="8"/>
  <c r="S9" i="9" s="1"/>
  <c r="K29" i="10"/>
  <c r="L24" i="8"/>
  <c r="I9" i="9" s="1"/>
  <c r="M29" i="10"/>
  <c r="N24" i="8"/>
  <c r="K9" i="9" s="1"/>
  <c r="Q29" i="10"/>
  <c r="R24" i="8"/>
  <c r="O9" i="9" s="1"/>
  <c r="N29" i="10"/>
  <c r="G29" i="10"/>
  <c r="H24" i="8"/>
  <c r="E9" i="9" s="1"/>
  <c r="AC29" i="10"/>
  <c r="AD24" i="8"/>
  <c r="AA9" i="9" s="1"/>
  <c r="P29" i="10"/>
  <c r="Q24" i="8"/>
  <c r="N9" i="9" s="1"/>
  <c r="E29" i="10"/>
  <c r="F24" i="8"/>
  <c r="C9" i="9" s="1"/>
  <c r="W29" i="10"/>
  <c r="X24" i="8"/>
  <c r="U9" i="9" s="1"/>
  <c r="Z29" i="10"/>
  <c r="AA24" i="8"/>
  <c r="X9" i="9" s="1"/>
  <c r="AB29" i="10"/>
  <c r="AC24" i="8"/>
  <c r="Z9" i="9" s="1"/>
  <c r="J29" i="10"/>
  <c r="K24" i="8"/>
  <c r="H9" i="9" s="1"/>
  <c r="L29" i="10"/>
  <c r="M24" i="8"/>
  <c r="J9" i="9" s="1"/>
  <c r="O29" i="10"/>
  <c r="P24" i="8"/>
  <c r="M9" i="9" s="1"/>
  <c r="H29" i="10"/>
  <c r="I24" i="8"/>
  <c r="F9" i="9" s="1"/>
  <c r="R29" i="10"/>
  <c r="S24" i="8"/>
  <c r="P9" i="9" s="1"/>
  <c r="F29" i="10"/>
  <c r="AD5" i="10"/>
  <c r="V5" i="10"/>
  <c r="N5" i="10"/>
  <c r="F5" i="10"/>
  <c r="AC5" i="10"/>
  <c r="U5" i="10"/>
  <c r="M5" i="10"/>
  <c r="E5" i="10"/>
  <c r="O5" i="10"/>
  <c r="AB5" i="10"/>
  <c r="T5" i="10"/>
  <c r="L5" i="10"/>
  <c r="D5" i="10"/>
  <c r="AA5" i="10"/>
  <c r="S5" i="10"/>
  <c r="K5" i="10"/>
  <c r="Z5" i="10"/>
  <c r="R5" i="10"/>
  <c r="J5" i="10"/>
  <c r="Y5" i="10"/>
  <c r="Q5" i="10"/>
  <c r="I5" i="10"/>
  <c r="G5" i="10"/>
  <c r="X5" i="10"/>
  <c r="P5" i="10"/>
  <c r="H5" i="10"/>
  <c r="W5" i="10"/>
  <c r="G3" i="8"/>
  <c r="D7" i="9" s="1"/>
  <c r="O3" i="8"/>
  <c r="L7" i="9" s="1"/>
  <c r="W3" i="8"/>
  <c r="T7" i="9" s="1"/>
  <c r="K3" i="8" l="1"/>
  <c r="H7" i="9" s="1"/>
  <c r="U3" i="8"/>
  <c r="R7" i="9" s="1"/>
  <c r="T3" i="8"/>
  <c r="Q7" i="9" s="1"/>
  <c r="Z3" i="8"/>
  <c r="W7" i="9" s="1"/>
  <c r="V3" i="8"/>
  <c r="S7" i="9" s="1"/>
  <c r="F3" i="8"/>
  <c r="C7" i="9" s="1"/>
  <c r="H3" i="8"/>
  <c r="E7" i="9" s="1"/>
  <c r="S3" i="8"/>
  <c r="P7" i="9" s="1"/>
  <c r="Q3" i="8"/>
  <c r="N7" i="9" s="1"/>
  <c r="K24" i="10"/>
  <c r="AA3" i="8"/>
  <c r="X7" i="9" s="1"/>
  <c r="E24" i="10"/>
  <c r="P24" i="10"/>
  <c r="M3" i="8"/>
  <c r="J7" i="9" s="1"/>
  <c r="AB3" i="8"/>
  <c r="Y7" i="9" s="1"/>
  <c r="X3" i="8"/>
  <c r="U7" i="9" s="1"/>
  <c r="P3" i="8"/>
  <c r="M7" i="9" s="1"/>
  <c r="L3" i="8"/>
  <c r="I7" i="9" s="1"/>
  <c r="X24" i="10"/>
  <c r="AE3" i="8"/>
  <c r="AB7" i="9" s="1"/>
  <c r="J3" i="8"/>
  <c r="G7" i="9" s="1"/>
  <c r="J24" i="10"/>
  <c r="L24" i="10"/>
  <c r="F24" i="10"/>
  <c r="W24" i="10"/>
  <c r="AC24" i="10"/>
  <c r="AC3" i="8"/>
  <c r="Z7" i="9" s="1"/>
  <c r="AA24" i="10"/>
  <c r="AD3" i="8"/>
  <c r="AA7" i="9" s="1"/>
  <c r="R3" i="8"/>
  <c r="O7" i="9" s="1"/>
  <c r="R24" i="10"/>
  <c r="T24" i="10"/>
  <c r="N24" i="10"/>
  <c r="V9" i="9"/>
  <c r="U24" i="10"/>
  <c r="H24" i="10"/>
  <c r="Z24" i="10"/>
  <c r="AB24" i="10"/>
  <c r="V24" i="10"/>
  <c r="S24" i="10"/>
  <c r="I24" i="10"/>
  <c r="G24" i="10"/>
  <c r="E3" i="8"/>
  <c r="Q24" i="10"/>
  <c r="D24" i="10"/>
  <c r="M24" i="10"/>
  <c r="O24" i="10"/>
  <c r="I3" i="8"/>
  <c r="F7" i="9" s="1"/>
  <c r="N3" i="8"/>
  <c r="K7" i="9" s="1"/>
  <c r="Y3" i="8"/>
  <c r="V7" i="9" s="1"/>
  <c r="Y24" i="10"/>
  <c r="AD24" i="10"/>
  <c r="W3" i="10" l="1"/>
  <c r="T3" i="10"/>
  <c r="K3" i="10"/>
  <c r="R3" i="10"/>
  <c r="P3" i="10"/>
  <c r="V3" i="10"/>
  <c r="I3" i="10"/>
  <c r="AA3" i="10"/>
  <c r="F3" i="10"/>
  <c r="N3" i="10"/>
  <c r="Z3" i="10"/>
  <c r="X3" i="10"/>
  <c r="AD3" i="10"/>
  <c r="S3" i="10"/>
  <c r="M3" i="10"/>
  <c r="Q3" i="10"/>
  <c r="U3" i="10"/>
  <c r="G3" i="10"/>
  <c r="Y3" i="10"/>
  <c r="D3" i="10"/>
  <c r="AC3" i="10"/>
  <c r="O3" i="10"/>
  <c r="B7" i="9"/>
  <c r="H3" i="10"/>
  <c r="AB3" i="10"/>
  <c r="E3" i="10"/>
  <c r="L3" i="10"/>
  <c r="J3"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Lukas Rühli</author>
    <author>tc={B1A2AA29-08F1-4D34-B1D4-027876AA4AD0}</author>
  </authors>
  <commentList>
    <comment ref="AG6" authorId="0" shapeId="0" xr:uid="{9E240282-075D-4272-8D35-AB4A11BCB8E0}">
      <text>
        <r>
          <rPr>
            <b/>
            <sz val="9"/>
            <color indexed="81"/>
            <rFont val="Segoe UI"/>
            <family val="2"/>
          </rPr>
          <t>Lukas Rühli:</t>
        </r>
        <r>
          <rPr>
            <sz val="9"/>
            <color indexed="81"/>
            <rFont val="Segoe UI"/>
            <family val="2"/>
          </rPr>
          <t xml:space="preserve">
Für LI fehlt ein aktueller Wert. Aufgrund der ähnlicher Wirtschaftsstruktur wie Zug wurde hier der Wert von ZG eingesetzt.</t>
        </r>
      </text>
    </comment>
    <comment ref="AG7" authorId="0" shapeId="0" xr:uid="{B9AED1EC-4AD1-4513-8F68-FCD5FA32F607}">
      <text>
        <r>
          <rPr>
            <b/>
            <sz val="9"/>
            <color indexed="81"/>
            <rFont val="Segoe UI"/>
            <family val="2"/>
          </rPr>
          <t>Lukas Rühli:</t>
        </r>
        <r>
          <rPr>
            <sz val="9"/>
            <color indexed="81"/>
            <rFont val="Segoe UI"/>
            <family val="2"/>
          </rPr>
          <t xml:space="preserve">
Für LI fehlt ein aktueller Wert. Aufgrund der ähnlicher Wirtschaftsstruktur wie Zug wurde hier der Wert von ZG eingesetzt.</t>
        </r>
      </text>
    </comment>
    <comment ref="AB10" authorId="0" shapeId="0" xr:uid="{580170D1-E997-4A0B-A19A-E4C083F4919D}">
      <text>
        <r>
          <rPr>
            <b/>
            <sz val="9"/>
            <color indexed="81"/>
            <rFont val="Segoe UI"/>
            <family val="2"/>
          </rPr>
          <t>Lukas Rühli:</t>
        </r>
        <r>
          <rPr>
            <sz val="9"/>
            <color indexed="81"/>
            <rFont val="Segoe UI"/>
            <family val="2"/>
          </rPr>
          <t xml:space="preserve">
UR hat keine obere Grenze festgelegt. Hier sind 36'000 Fr. eingesetzt, was 44% mehr als im zweitklassierten Kanton und 3000 Fr. Fremdbetreuungsabzug pro Monat entpricht. </t>
        </r>
      </text>
    </comment>
    <comment ref="L13" authorId="0" shapeId="0" xr:uid="{0B3BB931-8A6A-44EF-8E89-76F0B7455861}">
      <text>
        <r>
          <rPr>
            <b/>
            <sz val="9"/>
            <color indexed="81"/>
            <rFont val="Segoe UI"/>
            <family val="2"/>
          </rPr>
          <t>Lukas Rühli:</t>
        </r>
        <r>
          <rPr>
            <sz val="9"/>
            <color indexed="81"/>
            <rFont val="Segoe UI"/>
            <family val="2"/>
          </rPr>
          <t xml:space="preserve">
In der Stadt Basel ist die kantonale und kommunale Verwaltung nicht getrennt. Um den Dezentralisierungsgrad des Kantons zu ermitteln, wurden deshalb die Ausgaben der anderen beiden Gemeinden, Riehen und Bettingen, herangezogen, und diese porportional auf die Gesamtbevölkerung des Kantons hochgerechnet.</t>
        </r>
      </text>
    </comment>
    <comment ref="G52" authorId="1" shapeId="0" xr:uid="{B1A2AA29-08F1-4D34-B1D4-027876AA4AD0}">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Aufgepasst, hier andere Punktevergabe</t>
      </text>
    </comment>
  </commentList>
</comments>
</file>

<file path=xl/sharedStrings.xml><?xml version="1.0" encoding="utf-8"?>
<sst xmlns="http://schemas.openxmlformats.org/spreadsheetml/2006/main" count="517" uniqueCount="169">
  <si>
    <t>Avenir Suisse Freiheitsindex 2024</t>
  </si>
  <si>
    <t>Link zur Publikation</t>
  </si>
  <si>
    <t>Die Zahlen und die Grafik in diesem Arbeitsblatt sind interaktiv und ändern sich mit An- und Abwahl der Indikatoren im Arbeitsblatt «Indexwerte»</t>
  </si>
  <si>
    <t>AG</t>
  </si>
  <si>
    <t>AI</t>
  </si>
  <si>
    <t>AR</t>
  </si>
  <si>
    <t>BE</t>
  </si>
  <si>
    <t>BL</t>
  </si>
  <si>
    <t>BS</t>
  </si>
  <si>
    <t>FR</t>
  </si>
  <si>
    <t>GE</t>
  </si>
  <si>
    <t>GL</t>
  </si>
  <si>
    <t>GR</t>
  </si>
  <si>
    <t>JU</t>
  </si>
  <si>
    <t>LU</t>
  </si>
  <si>
    <t>NE</t>
  </si>
  <si>
    <t>NW</t>
  </si>
  <si>
    <t>OW</t>
  </si>
  <si>
    <t>SG</t>
  </si>
  <si>
    <t>SH</t>
  </si>
  <si>
    <t>SO</t>
  </si>
  <si>
    <t>SZ</t>
  </si>
  <si>
    <t>TG</t>
  </si>
  <si>
    <t>TI</t>
  </si>
  <si>
    <t>UR</t>
  </si>
  <si>
    <t>VD</t>
  </si>
  <si>
    <t>VS</t>
  </si>
  <si>
    <t>ZG</t>
  </si>
  <si>
    <t>ZH</t>
  </si>
  <si>
    <t>LI</t>
  </si>
  <si>
    <t>Total</t>
  </si>
  <si>
    <t>Wirtschaftliche Freiheit</t>
  </si>
  <si>
    <t>Gesellschaftliche Freiheit</t>
  </si>
  <si>
    <t>Einwohnerzahl (in 1000)</t>
  </si>
  <si>
    <t>Indexwerte</t>
  </si>
  <si>
    <t>Einheit</t>
  </si>
  <si>
    <t>BITTE WÄHLEN SIE HIER INDIKATOREN AN UND AB</t>
  </si>
  <si>
    <t>Freiheitsindex</t>
  </si>
  <si>
    <t>Index (0-100)</t>
  </si>
  <si>
    <t>Steuerausschöpfungsquote natürliche Personen</t>
  </si>
  <si>
    <t>Steuerausschöpfungsquote juristische Personen</t>
  </si>
  <si>
    <t>Steuerbelastung einer Durchschnittsfamilie</t>
  </si>
  <si>
    <t>Besteuerung Zweitverdiener</t>
  </si>
  <si>
    <t>Steuerabzugsfähigkeit der externen Betreuung</t>
  </si>
  <si>
    <t>Staatsquote</t>
  </si>
  <si>
    <t>Beschäftigte im öffentlichen Sektor</t>
  </si>
  <si>
    <t>Dezentralisierung</t>
  </si>
  <si>
    <t>Gesundheit der Kantonsfinanzen</t>
  </si>
  <si>
    <t>Schuldenbremse</t>
  </si>
  <si>
    <t>Bonität des Kantons</t>
  </si>
  <si>
    <t>Ladenöffnungszeiten</t>
  </si>
  <si>
    <t>Alkoholverkaufsgesetz</t>
  </si>
  <si>
    <t>Gastgewerbegebühren</t>
  </si>
  <si>
    <t>Regulierungsfolgenabschätzung</t>
  </si>
  <si>
    <t>Kantonale Monopole</t>
  </si>
  <si>
    <t>Regionale Arbeitsmarktregulierung</t>
  </si>
  <si>
    <t>Freie Schulwahl</t>
  </si>
  <si>
    <t>Homeschooling</t>
  </si>
  <si>
    <t>Nichtraucherschutz</t>
  </si>
  <si>
    <t>Videoüberwachung</t>
  </si>
  <si>
    <t>Öffentliche Sicherheit</t>
  </si>
  <si>
    <t>Dauer bis zur Baubewilligung</t>
  </si>
  <si>
    <t>Kirchensteuer für Unternehmen</t>
  </si>
  <si>
    <t>Veranstaltungsverbot</t>
  </si>
  <si>
    <t>Laienrichter</t>
  </si>
  <si>
    <t>Öffentlichkeitsgesetz</t>
  </si>
  <si>
    <t>Politische Rechte für Ausländer</t>
  </si>
  <si>
    <t>Wohnsitzfristen bei Einbürgerungen</t>
  </si>
  <si>
    <t>Ränge</t>
  </si>
  <si>
    <t>Die Rangierungen in diesem Arbeitsblatt sind interaktiv und ändern sich mit An- und Abwahl der Indikatoren im Arbeitsblatt «Indexwerte»</t>
  </si>
  <si>
    <t>Platzierung</t>
  </si>
  <si>
    <t>Werte</t>
  </si>
  <si>
    <t>Definition</t>
  </si>
  <si>
    <t>Ziel</t>
  </si>
  <si>
    <t>Erhebungsjahr</t>
  </si>
  <si>
    <t>Wirtschaftliche Indikatoren</t>
  </si>
  <si>
    <t>%</t>
  </si>
  <si>
    <t>Steuereinnahmen / steuerlich ausschöpfbare Wirtschaftskraft</t>
  </si>
  <si>
    <t>niedrig</t>
  </si>
  <si>
    <t>2024                  (Basis: 2018-2020)</t>
  </si>
  <si>
    <t>Steuerbelastung / Einkommen</t>
  </si>
  <si>
    <t>zusätzliche Steuerbelastung / zusätzliches Einkommen</t>
  </si>
  <si>
    <t xml:space="preserve">Fr. </t>
  </si>
  <si>
    <t>maximaler Betrag pro Kind</t>
  </si>
  <si>
    <t>hoch</t>
  </si>
  <si>
    <t>kantonale Ausgaben / kantonales BIP</t>
  </si>
  <si>
    <t>Beschäftigte im öff. Sektor / Beschäftigte im pivaten Sektor (Vollzeitäquivalenz)</t>
  </si>
  <si>
    <t>Ausgaben Gemeinden / Ausgaben Kanton &amp; Gemeinden</t>
  </si>
  <si>
    <t>Note, Mittelwert</t>
  </si>
  <si>
    <t>siehe Sheet «Komponenten»</t>
  </si>
  <si>
    <t>Index (0-5)</t>
  </si>
  <si>
    <t>Index (0-10)</t>
  </si>
  <si>
    <t>Kreditrating</t>
  </si>
  <si>
    <t>Index (0-9)</t>
  </si>
  <si>
    <t>Index (0-13)</t>
  </si>
  <si>
    <t>Index (0-3)</t>
  </si>
  <si>
    <t>keine pauschalen Gebühren (3 Pkte.), einmalige kostenübersteigende Gebühren für Eröffnung (2 Pkte.), jährliche Gebühren mit x% Zweckbindung (0,x Pkt.), keine Zweckbindung (0 Pkte.)</t>
  </si>
  <si>
    <t>Index (0-2)</t>
  </si>
  <si>
    <t>Index (0-6)</t>
  </si>
  <si>
    <t>Anzahl</t>
  </si>
  <si>
    <t>Summe Gesamtarbeitsverträge und Normalarbeitsverträge</t>
  </si>
  <si>
    <t>Gesellschaftliche Indikatoren</t>
  </si>
  <si>
    <t>nur Bundesgesetz (2 Pkte.), bediente Fumoir (1 Pkt.), keine oder nur unbediente Fumoir (0 Pkte.)</t>
  </si>
  <si>
    <t>Tage</t>
  </si>
  <si>
    <t>erlaubte Aufbewahrungsdauer von Videoaufnahmen im öffentlichen Raum</t>
  </si>
  <si>
    <t>Index</t>
  </si>
  <si>
    <t>Verhältnis aufgeklärete Straftaten zu Sicherheitsausgaben (siehe Sheet «Komponenten»)</t>
  </si>
  <si>
    <t>durchschnittliche Dauer</t>
  </si>
  <si>
    <t>2022/2023</t>
  </si>
  <si>
    <t>keine Kirchensteuer (2 Pkte.), fakultative Kirchensteuer (1 Pkt.), obgligatorische Kirchensteuer oder direkte Verrechnung ordentliche Steuern (0 Pkte.)</t>
  </si>
  <si>
    <t>keine Regulierung (2 Pkte.), Verbot öffentlicher Veranstaltungen mit Ausnahmen (1 Pkt.), Verbot öffentlicher Veranstaltungen generell (0 Pkte.)</t>
  </si>
  <si>
    <t>Zulassungskriterien zum Richteramt: Geschworenengerichte (2 Pkte.), Laienrichter (1 Pkt.), Juristische Ausbildung (0 Pkte.)</t>
  </si>
  <si>
    <t>Jahre</t>
  </si>
  <si>
    <t>Summe Wohnsitzfrist Kanton und Gemeinde, siehe Sheet «Komponenten»</t>
  </si>
  <si>
    <t>Komponenten</t>
  </si>
  <si>
    <t>Einige Indikatoren setzen sich aus mehreren Komponenten zusammen. Auf diesem Sheet sind die Werte dieser Komponenten eingetragen. Die Werte von Indikatoren, die nicht in Komponenten zerlegt sind, sind direkt im Sheet «Werte» zu finden.</t>
  </si>
  <si>
    <t>Note, Gewicht 3</t>
  </si>
  <si>
    <t>Ausgabendeckungsgrad (laufender Ertrag / laufender Aufwand)</t>
  </si>
  <si>
    <t>Selbstfinanzierungsgrad (Selbstfinanzierung / Nettoinvestitionen)</t>
  </si>
  <si>
    <t>Note, Gewicht 2</t>
  </si>
  <si>
    <t>Änderung der Nettoverschuldung / laufende Ausgaben</t>
  </si>
  <si>
    <t>Note, Gewicht 1</t>
  </si>
  <si>
    <t>Nettozinsbelastung / direkte Steuereinnahmen</t>
  </si>
  <si>
    <t>Mittelfristiges Gleichgewicht als Zielvorgabe</t>
  </si>
  <si>
    <t>Automatischer Mechanismus bei zu grossem Aufwand in der laufenden Rechnung</t>
  </si>
  <si>
    <t>Keine Konjunkturanpassung</t>
  </si>
  <si>
    <t>Keine Abweichungen von Zielvorgaben durch politischen Entscheid vorgesehen</t>
  </si>
  <si>
    <t>Gesetzlich verankterter Kompensationsmechanismus bei Budgetdefizit</t>
  </si>
  <si>
    <t>Werktage: keine zusätzlichen Bestimmungen (3 Pkte.), offen bis 20 Uhr oder mehr (2 Pkte.), offen bis 19 Uhr + 1x Abenverkauf oder offen bis 18:30 + 2x Abendverkauf (1 Pkt.), weitergehende Vorschriften (0 Pkte.)</t>
  </si>
  <si>
    <t>Samstage: offen bis länger als 18 Uhr (3 Pkte.), bis 18 Uhr (2 Pkte.), bis 17 Uhr (1 Pkt.), frühere Schliesszeiten (0 Pkte.)</t>
  </si>
  <si>
    <t>Sonntage: offen an 3 oder mehr Sonntagen im Jahr (3 Pkte.), 2 Sonntagen (2 Pkte.), 1 Sonntag (1 Pkt.), keine (0 Pkte.)</t>
  </si>
  <si>
    <t>Örtliche Einschränkungen: 6 Pkte. - Anzahl Orte (Kioske, Schwimmbäder, Tankstellen, Videotheken, Spielsalons, Automaten)</t>
  </si>
  <si>
    <t>Zeitliche Einschränkungen: Keine (2 Pkte.), Alkoholverkaufsverbot ab 21-7 Uhr oder Spirituosenverkaufsverbot ab 9 Uhr (1 Pkt.), beide Verbote (0 Pkte.)</t>
  </si>
  <si>
    <t>Werbeeinschränkungen: Keine (2 Pkte.), auf öffentlichem Grund (1 Pkt.), auf privatem Grund (0 Pkte.)</t>
  </si>
  <si>
    <t>Sondergewerbesteuer: Keine (1 Pkt.), für Betriebe mit Alkoholausschank (0 Pkte.)</t>
  </si>
  <si>
    <t>Sirupartikel: keine Bestimmungen (2 Pkte.), mind. 1 nichtalkoholisches Getränk muss angeboten werden (1 Pkt.), mind. 3 nichtalkoholische Getränke müssen angeboten werden (0 Pkte.)</t>
  </si>
  <si>
    <t>Existenz gesetzlich verankerten Regulierungsfolgenabschätzung (1 Pkt.)</t>
  </si>
  <si>
    <t>Gesetzliche Erwähnung adm. Entlastung für KMU oder Koordination-/und oder Konsultativkommission für KMU (1 Pkt.)</t>
  </si>
  <si>
    <t>Notariat: frei (3 Pkte.), konkurrierende Mischform (2 Pkte.), Mischform mit getrennter Zuständigkeit (1 Pkt.), reines Amtsnotariat (0 Pkte.)</t>
  </si>
  <si>
    <t>Gebäudeversicherung: Privatassekuranz (1 Pkt.), kantonale Gebäudeversicherung (0 Pkte.)</t>
  </si>
  <si>
    <t>Kaminfegerwesen: freie Wahl (2 Pkte.), kantonale Liste oder Bewilligung (1 Pkt.), keine Wahlfreiheit (0 Pkte.)</t>
  </si>
  <si>
    <t>Index 0-10</t>
  </si>
  <si>
    <t>Kindergarten- &amp; Primarschulstufe (Schulwahl 2 Pkte., mit Einschränkungen 1 Pkt.)</t>
  </si>
  <si>
    <t>Sekundarstufe (Schulwahl 2 Pkte., mit Einschränkungen 1 Pkt.)</t>
  </si>
  <si>
    <t>Gymnasialstufe (Schulwahl 2 Pkte., mit Einschränkungen 1 Pkt.)</t>
  </si>
  <si>
    <t>Kantonsübergreifend Gymnasialstufe (Schulwahl 2 Pkte., mit Einschränkungen 1 Pkt.)</t>
  </si>
  <si>
    <t>Beiträge an Privatschulen (alle Stufen 2 Pkte., einzelne 1 Pkt.)</t>
  </si>
  <si>
    <t>Bewilligungsverfahren:  Meldepflicht (2 Pkte.), Bewilligungspflicht mit klaren Kriterien (1 Pkt.), Fall zu Fall (0 Pkte.)</t>
  </si>
  <si>
    <t>Anforderungen: kein Lehrerdiplom (3 Pkte.), stufenunabhängiges Lehrerdiplom (2 Pkte.), stufengemässes Lehrerdiplom (1 Pkt.), Nur Ausnahmefälle (0 Pkte.)</t>
  </si>
  <si>
    <t>Anteil aufgeklärte Straftaten</t>
  </si>
  <si>
    <t>Fr.</t>
  </si>
  <si>
    <t>Pro-Kopf-Ausgaben für Sicherheit</t>
  </si>
  <si>
    <t>Existenz auf Ebene: Regierung (1 Pkt.)</t>
  </si>
  <si>
    <t>Kantonale Verwaltung (1 Pkt.)</t>
  </si>
  <si>
    <t>Parlament (1 Pkt.)</t>
  </si>
  <si>
    <t>Justiz (1 Pkt.)</t>
  </si>
  <si>
    <t>Gemeindebehörden (1 Pkt.)</t>
  </si>
  <si>
    <t>Existenz auf: Kantonsebene: Aktives Wahlrecht (1 Pkt.)</t>
  </si>
  <si>
    <t>Kantonsebene: Passives Wahlrecht (1 Pkt.)</t>
  </si>
  <si>
    <t>Kantonsebene: Stimmrecht (1 Pkt.)</t>
  </si>
  <si>
    <t>Gemeindeebene: Aktives Wahlrecht (1 Pkt. Total Gemeinden)</t>
  </si>
  <si>
    <t>Gemeindeebene: Passives Wahlrecht (1 Pkt. Total Gemeinden)</t>
  </si>
  <si>
    <t>Gemeindeebene: Stimmrecht (1 Pkt. Total Gemeinden)</t>
  </si>
  <si>
    <t>Wohnsitzfrist im Kanton</t>
  </si>
  <si>
    <t>Wohnsitzfrist in der Gemeinde</t>
  </si>
  <si>
    <t>Ränge historisch</t>
  </si>
  <si>
    <t>DURCH AN- UND ABWÄHLEN DER BOXEN KÖNNEN SIE EINEN PERSONALISIERTEN VISUELLEN VERGLEICH DER RANGVERSCHIEBUNGEN ERSTELLEN</t>
  </si>
  <si>
    <t>Wirtschaftliche Freiheiten</t>
  </si>
  <si>
    <t>Gesellschaftliche Freiheiten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</si>
</sst>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
  </numFmts>
  <fonts count="28" x14ac:knownFonts="1">
    <font>
      <sz val="11"/>
      <color theme="1"/>
      <name val="Aptos Narrow"/>
      <family val="2"/>
      <scheme val="minor"/>
    </font>
    <font>
      <b/>
      <sz val="11"/>
      <color theme="1"/>
      <name val="Aptos Narrow"/>
      <family val="2"/>
      <scheme val="minor"/>
    </font>
    <font>
      <sz val="11"/>
      <name val="Aptos Narrow"/>
      <family val="2"/>
      <scheme val="minor"/>
    </font>
    <font>
      <b/>
      <sz val="11"/>
      <name val="Aptos Narrow"/>
      <family val="2"/>
      <scheme val="minor"/>
    </font>
    <font>
      <b/>
      <sz val="12"/>
      <name val="Aptos Narrow"/>
      <family val="2"/>
      <scheme val="minor"/>
    </font>
    <font>
      <b/>
      <sz val="16"/>
      <name val="Aptos Narrow"/>
      <family val="2"/>
      <scheme val="minor"/>
    </font>
    <font>
      <sz val="11"/>
      <color rgb="FF006100"/>
      <name val="Aptos Narrow"/>
      <family val="2"/>
      <scheme val="minor"/>
    </font>
    <font>
      <u/>
      <sz val="11"/>
      <color theme="10"/>
      <name val="Aptos Narrow"/>
      <family val="2"/>
      <scheme val="minor"/>
    </font>
    <font>
      <b/>
      <sz val="12"/>
      <color theme="1"/>
      <name val="Aptos Narrow"/>
      <family val="2"/>
      <scheme val="minor"/>
    </font>
    <font>
      <sz val="9"/>
      <color theme="1"/>
      <name val="Tahoma"/>
      <family val="2"/>
    </font>
    <font>
      <b/>
      <sz val="9"/>
      <color indexed="81"/>
      <name val="Segoe UI"/>
      <family val="2"/>
    </font>
    <font>
      <sz val="9"/>
      <color indexed="81"/>
      <name val="Segoe UI"/>
      <family val="2"/>
    </font>
    <font>
      <sz val="11"/>
      <color theme="0" tint="-4.9989318521683403E-2"/>
      <name val="Aptos Narrow"/>
      <family val="2"/>
      <scheme val="minor"/>
    </font>
    <font>
      <sz val="11"/>
      <color rgb="FF9C0006"/>
      <name val="Aptos Narrow"/>
      <family val="2"/>
      <scheme val="minor"/>
    </font>
    <font>
      <sz val="12"/>
      <color theme="1"/>
      <name val="Aptos Narrow"/>
      <family val="2"/>
      <scheme val="minor"/>
    </font>
    <font>
      <b/>
      <i/>
      <sz val="12"/>
      <name val="Aptos Narrow"/>
      <family val="2"/>
      <scheme val="minor"/>
    </font>
    <font>
      <sz val="14"/>
      <color theme="1"/>
      <name val="Aptos Narrow"/>
      <family val="2"/>
      <scheme val="minor"/>
    </font>
    <font>
      <b/>
      <sz val="13"/>
      <name val="Aptos Narrow"/>
      <family val="2"/>
      <scheme val="minor"/>
    </font>
    <font>
      <sz val="13"/>
      <name val="Aptos Narrow"/>
      <family val="2"/>
      <scheme val="minor"/>
    </font>
    <font>
      <b/>
      <sz val="13"/>
      <color theme="1"/>
      <name val="Aptos Narrow"/>
      <family val="2"/>
      <scheme val="minor"/>
    </font>
    <font>
      <sz val="11"/>
      <color theme="0"/>
      <name val="Aptos Narrow"/>
      <family val="2"/>
      <scheme val="minor"/>
    </font>
    <font>
      <b/>
      <sz val="16"/>
      <color theme="1"/>
      <name val="Aptos Narrow"/>
      <family val="2"/>
      <scheme val="minor"/>
    </font>
    <font>
      <sz val="11"/>
      <color rgb="FFFF0000"/>
      <name val="Aptos Narrow"/>
      <family val="2"/>
      <scheme val="minor"/>
    </font>
    <font>
      <i/>
      <sz val="12"/>
      <color rgb="FFFF0000"/>
      <name val="Aptos Narrow"/>
      <family val="2"/>
      <scheme val="minor"/>
    </font>
    <font>
      <sz val="12"/>
      <color rgb="FFFF0000"/>
      <name val="Aptos Narrow"/>
      <family val="2"/>
      <scheme val="minor"/>
    </font>
    <font>
      <sz val="12"/>
      <name val="Aptos Narrow"/>
      <family val="2"/>
      <scheme val="minor"/>
    </font>
    <font>
      <b/>
      <i/>
      <sz val="11"/>
      <color theme="0"/>
      <name val="Aptos Narrow"/>
      <family val="2"/>
      <scheme val="minor"/>
    </font>
    <font>
      <b/>
      <u/>
      <sz val="12"/>
      <color theme="10"/>
      <name val="Aptos Narrow"/>
      <family val="2"/>
      <scheme val="minor"/>
    </font>
  </fonts>
  <fills count="33">
    <fill>
      <patternFill patternType="none"/>
    </fill>
    <fill>
      <patternFill patternType="gray125"/>
    </fill>
    <fill>
      <patternFill patternType="solid">
        <fgColor rgb="FFC6EFCE"/>
      </patternFill>
    </fill>
    <fill>
      <patternFill patternType="solid">
        <fgColor theme="0"/>
        <bgColor indexed="64"/>
      </patternFill>
    </fill>
    <fill>
      <patternFill patternType="solid">
        <fgColor rgb="FFFFC7CE"/>
      </patternFill>
    </fill>
    <fill>
      <patternFill patternType="solid">
        <fgColor rgb="FFA31834"/>
        <bgColor indexed="64"/>
      </patternFill>
    </fill>
    <fill>
      <patternFill patternType="solid">
        <fgColor rgb="FF009900"/>
        <bgColor indexed="64"/>
      </patternFill>
    </fill>
    <fill>
      <patternFill patternType="solid">
        <fgColor rgb="FFFF0000"/>
        <bgColor indexed="64"/>
      </patternFill>
    </fill>
    <fill>
      <patternFill patternType="solid">
        <fgColor rgb="FFFF7F00"/>
        <bgColor indexed="64"/>
      </patternFill>
    </fill>
    <fill>
      <patternFill patternType="solid">
        <fgColor rgb="FFFFB400"/>
        <bgColor indexed="64"/>
      </patternFill>
    </fill>
    <fill>
      <patternFill patternType="solid">
        <fgColor rgb="FFFFD700"/>
        <bgColor indexed="64"/>
      </patternFill>
    </fill>
    <fill>
      <patternFill patternType="solid">
        <fgColor rgb="FFB3D334"/>
        <bgColor indexed="64"/>
      </patternFill>
    </fill>
    <fill>
      <patternFill patternType="solid">
        <fgColor rgb="FF66CC00"/>
        <bgColor indexed="64"/>
      </patternFill>
    </fill>
    <fill>
      <patternFill patternType="solid">
        <fgColor rgb="FF00CCCC"/>
        <bgColor indexed="64"/>
      </patternFill>
    </fill>
    <fill>
      <patternFill patternType="solid">
        <fgColor rgb="FF00CC88"/>
        <bgColor indexed="64"/>
      </patternFill>
    </fill>
    <fill>
      <patternFill patternType="solid">
        <fgColor rgb="FF4D0099"/>
        <bgColor indexed="64"/>
      </patternFill>
    </fill>
    <fill>
      <patternFill patternType="solid">
        <fgColor rgb="FF9933FF"/>
        <bgColor indexed="64"/>
      </patternFill>
    </fill>
    <fill>
      <patternFill patternType="solid">
        <fgColor rgb="FF800080"/>
        <bgColor indexed="64"/>
      </patternFill>
    </fill>
    <fill>
      <patternFill patternType="solid">
        <fgColor rgb="FFCC00CC"/>
        <bgColor indexed="64"/>
      </patternFill>
    </fill>
    <fill>
      <patternFill patternType="solid">
        <fgColor rgb="FFE75480"/>
        <bgColor indexed="64"/>
      </patternFill>
    </fill>
    <fill>
      <patternFill patternType="solid">
        <fgColor rgb="FFFF1493"/>
        <bgColor indexed="64"/>
      </patternFill>
    </fill>
    <fill>
      <patternFill patternType="solid">
        <fgColor theme="1"/>
        <bgColor indexed="64"/>
      </patternFill>
    </fill>
    <fill>
      <patternFill patternType="solid">
        <fgColor theme="1" tint="0.499984740745262"/>
        <bgColor indexed="64"/>
      </patternFill>
    </fill>
    <fill>
      <patternFill patternType="solid">
        <fgColor theme="0" tint="-0.249977111117893"/>
        <bgColor indexed="64"/>
      </patternFill>
    </fill>
    <fill>
      <patternFill patternType="solid">
        <fgColor rgb="FFA67C00"/>
        <bgColor indexed="64"/>
      </patternFill>
    </fill>
    <fill>
      <patternFill patternType="solid">
        <fgColor rgb="FFD2691E"/>
        <bgColor indexed="64"/>
      </patternFill>
    </fill>
    <fill>
      <patternFill patternType="solid">
        <fgColor rgb="FFBC0000"/>
        <bgColor indexed="64"/>
      </patternFill>
    </fill>
    <fill>
      <patternFill patternType="solid">
        <fgColor rgb="FFDAAEBC"/>
        <bgColor indexed="64"/>
      </patternFill>
    </fill>
    <fill>
      <patternFill patternType="solid">
        <fgColor rgb="FF5C4033"/>
        <bgColor indexed="64"/>
      </patternFill>
    </fill>
    <fill>
      <patternFill patternType="solid">
        <fgColor rgb="FFCCCCFF"/>
        <bgColor indexed="64"/>
      </patternFill>
    </fill>
    <fill>
      <patternFill patternType="solid">
        <fgColor rgb="FF69CDFF"/>
        <bgColor indexed="64"/>
      </patternFill>
    </fill>
    <fill>
      <patternFill patternType="solid">
        <fgColor rgb="FF0079FF"/>
        <bgColor indexed="64"/>
      </patternFill>
    </fill>
    <fill>
      <patternFill patternType="solid">
        <fgColor rgb="FF0049B4"/>
        <bgColor indexed="64"/>
      </patternFill>
    </fill>
  </fills>
  <borders count="9">
    <border>
      <left/>
      <right/>
      <top/>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s>
  <cellStyleXfs count="5">
    <xf numFmtId="0" fontId="0" fillId="0" borderId="0"/>
    <xf numFmtId="0" fontId="6" fillId="2" borderId="0" applyNumberFormat="0" applyBorder="0" applyAlignment="0" applyProtection="0"/>
    <xf numFmtId="0" fontId="7" fillId="0" borderId="0" applyNumberFormat="0" applyFill="0" applyBorder="0" applyAlignment="0" applyProtection="0"/>
    <xf numFmtId="0" fontId="13" fillId="4" borderId="0" applyNumberFormat="0" applyBorder="0" applyAlignment="0" applyProtection="0"/>
    <xf numFmtId="0" fontId="7" fillId="0" borderId="0" applyNumberFormat="0" applyFill="0" applyBorder="0" applyAlignment="0" applyProtection="0"/>
  </cellStyleXfs>
  <cellXfs count="212">
    <xf numFmtId="0" fontId="0" fillId="0" borderId="0" xfId="0"/>
    <xf numFmtId="0" fontId="2" fillId="0" borderId="0" xfId="0" applyFont="1"/>
    <xf numFmtId="0" fontId="2" fillId="0" borderId="0" xfId="0" applyFont="1" applyAlignment="1">
      <alignment vertical="center"/>
    </xf>
    <xf numFmtId="0" fontId="4" fillId="0" borderId="0" xfId="0" applyFont="1" applyAlignment="1">
      <alignment vertical="center"/>
    </xf>
    <xf numFmtId="0" fontId="2" fillId="0" borderId="0" xfId="0" applyFont="1" applyAlignment="1">
      <alignment horizontal="left" vertical="center"/>
    </xf>
    <xf numFmtId="0" fontId="3" fillId="0" borderId="0" xfId="0" applyFont="1" applyAlignment="1">
      <alignment horizontal="left" vertical="center"/>
    </xf>
    <xf numFmtId="0" fontId="3" fillId="0" borderId="0" xfId="0" applyFont="1" applyAlignment="1">
      <alignment horizontal="left" wrapText="1"/>
    </xf>
    <xf numFmtId="0" fontId="3" fillId="0" borderId="0" xfId="0" applyFont="1" applyAlignment="1">
      <alignment horizontal="left" vertical="center" wrapText="1"/>
    </xf>
    <xf numFmtId="0" fontId="2" fillId="0" borderId="0" xfId="0" applyFont="1" applyAlignment="1">
      <alignment horizontal="left" wrapText="1"/>
    </xf>
    <xf numFmtId="0" fontId="5" fillId="0" borderId="0" xfId="0" applyFont="1" applyAlignment="1">
      <alignment vertical="center"/>
    </xf>
    <xf numFmtId="0" fontId="0" fillId="0" borderId="0" xfId="0" applyAlignment="1">
      <alignment wrapText="1"/>
    </xf>
    <xf numFmtId="0" fontId="3" fillId="0" borderId="0" xfId="0" applyFont="1" applyAlignment="1">
      <alignment vertical="center"/>
    </xf>
    <xf numFmtId="0" fontId="0" fillId="0" borderId="0" xfId="0" applyAlignment="1">
      <alignment horizontal="right" vertical="center"/>
    </xf>
    <xf numFmtId="0" fontId="1" fillId="0" borderId="0" xfId="0" applyFont="1"/>
    <xf numFmtId="0" fontId="1" fillId="0" borderId="0" xfId="0" applyFont="1" applyAlignment="1">
      <alignment wrapText="1"/>
    </xf>
    <xf numFmtId="164" fontId="0" fillId="0" borderId="0" xfId="0" applyNumberFormat="1" applyAlignment="1">
      <alignment horizontal="right" vertical="center"/>
    </xf>
    <xf numFmtId="0" fontId="0" fillId="0" borderId="0" xfId="0" applyAlignment="1">
      <alignment horizontal="right"/>
    </xf>
    <xf numFmtId="1" fontId="0" fillId="0" borderId="0" xfId="0" applyNumberFormat="1" applyAlignment="1">
      <alignment horizontal="right" vertical="center"/>
    </xf>
    <xf numFmtId="0" fontId="1" fillId="0" borderId="0" xfId="0" applyFont="1" applyAlignment="1">
      <alignment horizontal="right" vertical="center" wrapText="1"/>
    </xf>
    <xf numFmtId="0" fontId="2" fillId="0" borderId="0" xfId="0" applyFont="1" applyAlignment="1">
      <alignment horizontal="right" vertical="center" wrapText="1"/>
    </xf>
    <xf numFmtId="0" fontId="3" fillId="0" borderId="0" xfId="0" applyFont="1" applyAlignment="1">
      <alignment horizontal="right" vertical="center" wrapText="1"/>
    </xf>
    <xf numFmtId="0" fontId="3" fillId="0" borderId="0" xfId="0" applyFont="1" applyAlignment="1">
      <alignment horizontal="right" wrapText="1"/>
    </xf>
    <xf numFmtId="0" fontId="2" fillId="0" borderId="0" xfId="0" applyFont="1" applyAlignment="1">
      <alignment horizontal="right" wrapText="1"/>
    </xf>
    <xf numFmtId="3" fontId="0" fillId="0" borderId="0" xfId="0" applyNumberFormat="1" applyAlignment="1">
      <alignment horizontal="right"/>
    </xf>
    <xf numFmtId="0" fontId="2" fillId="0" borderId="1" xfId="0" applyFont="1" applyBorder="1" applyAlignment="1">
      <alignment horizontal="left" vertical="center"/>
    </xf>
    <xf numFmtId="0" fontId="2" fillId="0" borderId="1" xfId="0" applyFont="1" applyBorder="1" applyAlignment="1">
      <alignment horizontal="left" vertical="center" wrapText="1"/>
    </xf>
    <xf numFmtId="3" fontId="2" fillId="0" borderId="1" xfId="0" applyNumberFormat="1" applyFont="1" applyBorder="1"/>
    <xf numFmtId="0" fontId="0" fillId="0" borderId="1" xfId="0" applyBorder="1" applyAlignment="1">
      <alignment horizontal="right" vertical="center"/>
    </xf>
    <xf numFmtId="0" fontId="2" fillId="0" borderId="2" xfId="0" applyFont="1" applyBorder="1" applyAlignment="1">
      <alignment horizontal="left" vertical="center"/>
    </xf>
    <xf numFmtId="0" fontId="2" fillId="0" borderId="2" xfId="0" applyFont="1" applyBorder="1" applyAlignment="1">
      <alignment horizontal="left" vertical="center" wrapText="1"/>
    </xf>
    <xf numFmtId="0" fontId="0" fillId="0" borderId="2" xfId="0" applyBorder="1" applyAlignment="1">
      <alignment horizontal="right" vertical="center"/>
    </xf>
    <xf numFmtId="0" fontId="2" fillId="0" borderId="1" xfId="0" applyFont="1" applyBorder="1" applyAlignment="1">
      <alignment horizontal="left" wrapText="1"/>
    </xf>
    <xf numFmtId="0" fontId="2" fillId="0" borderId="2" xfId="0" applyFont="1" applyBorder="1" applyAlignment="1">
      <alignment horizontal="left" wrapText="1"/>
    </xf>
    <xf numFmtId="0" fontId="0" fillId="0" borderId="2" xfId="0" applyBorder="1" applyAlignment="1">
      <alignment horizontal="right"/>
    </xf>
    <xf numFmtId="0" fontId="2" fillId="0" borderId="2" xfId="0" applyFont="1" applyBorder="1"/>
    <xf numFmtId="0" fontId="2" fillId="0" borderId="1" xfId="0" applyFont="1" applyBorder="1"/>
    <xf numFmtId="0" fontId="2" fillId="0" borderId="0" xfId="0" applyFont="1" applyAlignment="1">
      <alignment horizontal="right"/>
    </xf>
    <xf numFmtId="0" fontId="2" fillId="0" borderId="2" xfId="2" applyFont="1" applyFill="1" applyBorder="1"/>
    <xf numFmtId="0" fontId="0" fillId="0" borderId="2" xfId="0" applyBorder="1" applyAlignment="1">
      <alignment vertical="center"/>
    </xf>
    <xf numFmtId="0" fontId="0" fillId="0" borderId="2" xfId="0" applyBorder="1" applyAlignment="1">
      <alignment vertical="center" wrapText="1"/>
    </xf>
    <xf numFmtId="0" fontId="0" fillId="0" borderId="1" xfId="0" applyBorder="1" applyAlignment="1">
      <alignment vertical="center" wrapText="1"/>
    </xf>
    <xf numFmtId="0" fontId="6" fillId="0" borderId="0" xfId="1" applyFill="1" applyBorder="1" applyAlignment="1">
      <alignment vertical="center" wrapText="1"/>
    </xf>
    <xf numFmtId="0" fontId="2" fillId="0" borderId="1" xfId="0" applyFont="1" applyBorder="1" applyAlignment="1">
      <alignment vertical="center" wrapText="1"/>
    </xf>
    <xf numFmtId="0" fontId="6" fillId="0" borderId="2" xfId="1" applyFill="1" applyBorder="1" applyAlignment="1">
      <alignment vertical="center" wrapText="1"/>
    </xf>
    <xf numFmtId="0" fontId="2" fillId="0" borderId="2" xfId="0" applyFont="1" applyBorder="1" applyAlignment="1">
      <alignment vertical="center" wrapText="1"/>
    </xf>
    <xf numFmtId="0" fontId="8" fillId="0" borderId="0" xfId="0" applyFont="1"/>
    <xf numFmtId="2" fontId="0" fillId="0" borderId="0" xfId="0" applyNumberFormat="1"/>
    <xf numFmtId="2" fontId="9" fillId="0" borderId="0" xfId="0" applyNumberFormat="1" applyFont="1" applyAlignment="1">
      <alignment horizontal="right" vertical="center" indent="2"/>
    </xf>
    <xf numFmtId="164" fontId="1" fillId="0" borderId="0" xfId="0" applyNumberFormat="1" applyFont="1" applyAlignment="1">
      <alignment horizontal="right" vertical="center"/>
    </xf>
    <xf numFmtId="0" fontId="0" fillId="0" borderId="0" xfId="0" applyAlignment="1">
      <alignment horizontal="right" wrapText="1"/>
    </xf>
    <xf numFmtId="0" fontId="4" fillId="0" borderId="0" xfId="0" applyFont="1" applyAlignment="1">
      <alignment horizontal="left" vertical="center"/>
    </xf>
    <xf numFmtId="0" fontId="1" fillId="0" borderId="0" xfId="0" applyFont="1" applyAlignment="1">
      <alignment horizontal="right" vertical="center"/>
    </xf>
    <xf numFmtId="0" fontId="2" fillId="0" borderId="0" xfId="0" applyFont="1" applyAlignment="1">
      <alignment horizontal="center" vertical="center" wrapText="1"/>
      <extLst>
        <ext xmlns:xfpb="http://schemas.microsoft.com/office/spreadsheetml/2022/featurepropertybag" uri="{C7286773-470A-42A8-94C5-96B5CB345126}">
          <xfpb:xfComplement i="0"/>
        </ext>
      </extLst>
    </xf>
    <xf numFmtId="0" fontId="2" fillId="0" borderId="0" xfId="0" applyFont="1" applyAlignment="1">
      <alignment horizontal="center" vertical="center" wrapText="1"/>
    </xf>
    <xf numFmtId="165" fontId="0" fillId="0" borderId="0" xfId="0" applyNumberFormat="1" applyAlignment="1">
      <alignment wrapText="1"/>
    </xf>
    <xf numFmtId="164" fontId="0" fillId="0" borderId="0" xfId="0" applyNumberFormat="1" applyAlignment="1">
      <alignment horizontal="right" vertical="center" wrapText="1"/>
    </xf>
    <xf numFmtId="1" fontId="2" fillId="0" borderId="0" xfId="3" applyNumberFormat="1" applyFont="1" applyFill="1" applyBorder="1" applyAlignment="1">
      <alignment vertical="center" wrapText="1"/>
    </xf>
    <xf numFmtId="164" fontId="0" fillId="0" borderId="0" xfId="0" applyNumberFormat="1" applyAlignment="1">
      <alignment vertical="center" wrapText="1"/>
    </xf>
    <xf numFmtId="2" fontId="0" fillId="0" borderId="0" xfId="0" applyNumberFormat="1" applyAlignment="1">
      <alignment vertical="center" wrapText="1"/>
    </xf>
    <xf numFmtId="1" fontId="0" fillId="0" borderId="0" xfId="0" applyNumberFormat="1" applyAlignment="1">
      <alignment vertical="center" wrapText="1"/>
    </xf>
    <xf numFmtId="1" fontId="0" fillId="0" borderId="0" xfId="0" applyNumberFormat="1" applyAlignment="1">
      <alignment vertical="center"/>
    </xf>
    <xf numFmtId="0" fontId="0" fillId="0" borderId="0" xfId="0" applyAlignment="1">
      <alignment horizontal="left" wrapText="1"/>
    </xf>
    <xf numFmtId="0" fontId="2" fillId="0" borderId="1" xfId="0" applyFont="1" applyBorder="1" applyAlignment="1">
      <alignment vertical="center"/>
    </xf>
    <xf numFmtId="0" fontId="2" fillId="0" borderId="2" xfId="0" applyFont="1" applyBorder="1" applyAlignment="1">
      <alignment vertical="center"/>
    </xf>
    <xf numFmtId="0" fontId="2" fillId="0" borderId="1" xfId="0" applyFont="1" applyBorder="1" applyAlignment="1">
      <alignment horizontal="right" vertical="center" wrapText="1"/>
    </xf>
    <xf numFmtId="0" fontId="2" fillId="0" borderId="2" xfId="0" applyFont="1" applyBorder="1" applyAlignment="1">
      <alignment horizontal="right" vertical="center" wrapText="1"/>
    </xf>
    <xf numFmtId="0" fontId="14" fillId="0" borderId="0" xfId="0" applyFont="1"/>
    <xf numFmtId="0" fontId="15" fillId="0" borderId="0" xfId="0" applyFont="1" applyAlignment="1">
      <alignment vertical="center"/>
    </xf>
    <xf numFmtId="165" fontId="16" fillId="0" borderId="0" xfId="0" applyNumberFormat="1" applyFont="1" applyAlignment="1">
      <alignment wrapText="1"/>
    </xf>
    <xf numFmtId="0" fontId="16" fillId="0" borderId="0" xfId="0" applyFont="1"/>
    <xf numFmtId="0" fontId="17" fillId="0" borderId="0" xfId="0" applyFont="1" applyAlignment="1">
      <alignment vertical="center"/>
    </xf>
    <xf numFmtId="0" fontId="18" fillId="0" borderId="0" xfId="0" applyFont="1" applyAlignment="1">
      <alignment vertical="center"/>
    </xf>
    <xf numFmtId="0" fontId="17" fillId="0" borderId="0" xfId="0" applyFont="1" applyAlignment="1">
      <alignment horizontal="left" vertical="center"/>
    </xf>
    <xf numFmtId="164" fontId="19" fillId="0" borderId="0" xfId="0" applyNumberFormat="1" applyFont="1" applyAlignment="1">
      <alignment horizontal="right" vertical="center" wrapText="1"/>
    </xf>
    <xf numFmtId="0" fontId="19" fillId="0" borderId="0" xfId="0" applyFont="1" applyAlignment="1">
      <alignment horizontal="right" vertical="center"/>
    </xf>
    <xf numFmtId="0" fontId="8" fillId="0" borderId="0" xfId="0" applyFont="1" applyAlignment="1">
      <alignment wrapText="1"/>
    </xf>
    <xf numFmtId="0" fontId="2" fillId="0" borderId="0" xfId="0" applyFont="1" applyAlignment="1">
      <alignment horizontal="left" vertical="center" wrapText="1"/>
    </xf>
    <xf numFmtId="0" fontId="0" fillId="0" borderId="1" xfId="0" applyBorder="1" applyAlignment="1">
      <alignment horizontal="right" vertical="center" wrapText="1"/>
    </xf>
    <xf numFmtId="0" fontId="0" fillId="0" borderId="6" xfId="0" applyBorder="1" applyAlignment="1">
      <alignment horizontal="right" vertical="center" wrapText="1"/>
    </xf>
    <xf numFmtId="0" fontId="0" fillId="0" borderId="2" xfId="0" applyBorder="1" applyAlignment="1">
      <alignment horizontal="right" vertical="center" wrapText="1"/>
    </xf>
    <xf numFmtId="0" fontId="0" fillId="0" borderId="8" xfId="0" applyBorder="1" applyAlignment="1">
      <alignment horizontal="right" vertical="center" wrapText="1"/>
    </xf>
    <xf numFmtId="2" fontId="0" fillId="0" borderId="1" xfId="0" applyNumberFormat="1" applyBorder="1" applyAlignment="1">
      <alignment horizontal="right" vertical="center"/>
    </xf>
    <xf numFmtId="2" fontId="0" fillId="0" borderId="1" xfId="0" applyNumberFormat="1" applyBorder="1" applyAlignment="1">
      <alignment horizontal="right"/>
    </xf>
    <xf numFmtId="2" fontId="0" fillId="0" borderId="6" xfId="0" applyNumberFormat="1" applyBorder="1" applyAlignment="1">
      <alignment horizontal="right"/>
    </xf>
    <xf numFmtId="2" fontId="0" fillId="0" borderId="0" xfId="0" applyNumberFormat="1" applyAlignment="1">
      <alignment horizontal="right" vertical="center"/>
    </xf>
    <xf numFmtId="2" fontId="0" fillId="0" borderId="0" xfId="0" applyNumberFormat="1" applyAlignment="1">
      <alignment horizontal="right"/>
    </xf>
    <xf numFmtId="2" fontId="0" fillId="0" borderId="7" xfId="0" applyNumberFormat="1" applyBorder="1" applyAlignment="1">
      <alignment horizontal="right"/>
    </xf>
    <xf numFmtId="1" fontId="0" fillId="0" borderId="7" xfId="0" applyNumberFormat="1" applyBorder="1" applyAlignment="1">
      <alignment horizontal="right"/>
    </xf>
    <xf numFmtId="164" fontId="0" fillId="0" borderId="7" xfId="0" applyNumberFormat="1" applyBorder="1" applyAlignment="1">
      <alignment horizontal="right"/>
    </xf>
    <xf numFmtId="0" fontId="0" fillId="0" borderId="6" xfId="0" applyBorder="1" applyAlignment="1">
      <alignment horizontal="right" vertical="center"/>
    </xf>
    <xf numFmtId="0" fontId="0" fillId="0" borderId="0" xfId="0" applyAlignment="1">
      <alignment vertical="center" wrapText="1"/>
    </xf>
    <xf numFmtId="0" fontId="2" fillId="0" borderId="0" xfId="0" applyFont="1" applyAlignment="1">
      <alignment vertical="center" wrapText="1"/>
    </xf>
    <xf numFmtId="0" fontId="0" fillId="0" borderId="0" xfId="0" applyAlignment="1">
      <alignment vertical="center"/>
    </xf>
    <xf numFmtId="0" fontId="0" fillId="0" borderId="7" xfId="0" applyBorder="1" applyAlignment="1">
      <alignment horizontal="right" vertical="center"/>
    </xf>
    <xf numFmtId="0" fontId="0" fillId="0" borderId="8" xfId="0" applyBorder="1" applyAlignment="1">
      <alignment horizontal="right" vertical="center"/>
    </xf>
    <xf numFmtId="0" fontId="2" fillId="0" borderId="3" xfId="0" applyFont="1" applyBorder="1" applyAlignment="1">
      <alignment vertical="center"/>
    </xf>
    <xf numFmtId="0" fontId="0" fillId="0" borderId="6" xfId="0" applyBorder="1" applyAlignment="1">
      <alignment vertical="center" wrapText="1"/>
    </xf>
    <xf numFmtId="0" fontId="2" fillId="0" borderId="4" xfId="0" applyFont="1" applyBorder="1" applyAlignment="1">
      <alignment vertical="center"/>
    </xf>
    <xf numFmtId="0" fontId="0" fillId="0" borderId="7" xfId="0" applyBorder="1" applyAlignment="1">
      <alignment vertical="center" wrapText="1"/>
    </xf>
    <xf numFmtId="0" fontId="2" fillId="0" borderId="5" xfId="0" applyFont="1" applyBorder="1" applyAlignment="1">
      <alignment vertical="center"/>
    </xf>
    <xf numFmtId="0" fontId="0" fillId="0" borderId="8" xfId="0" applyBorder="1" applyAlignment="1">
      <alignment vertical="center" wrapText="1"/>
    </xf>
    <xf numFmtId="0" fontId="0" fillId="0" borderId="7" xfId="0" applyBorder="1"/>
    <xf numFmtId="0" fontId="0" fillId="0" borderId="6" xfId="0" applyBorder="1" applyAlignment="1">
      <alignment horizontal="right"/>
    </xf>
    <xf numFmtId="0" fontId="0" fillId="0" borderId="7" xfId="0" applyBorder="1" applyAlignment="1">
      <alignment horizontal="right"/>
    </xf>
    <xf numFmtId="0" fontId="4" fillId="0" borderId="4" xfId="0" applyFont="1" applyBorder="1" applyAlignment="1">
      <alignment vertical="center"/>
    </xf>
    <xf numFmtId="0" fontId="0" fillId="0" borderId="8" xfId="0" applyBorder="1" applyAlignment="1">
      <alignment horizontal="right"/>
    </xf>
    <xf numFmtId="1" fontId="0" fillId="0" borderId="1" xfId="0" applyNumberFormat="1" applyBorder="1" applyAlignment="1">
      <alignment horizontal="right"/>
    </xf>
    <xf numFmtId="1" fontId="0" fillId="0" borderId="6" xfId="0" applyNumberFormat="1" applyBorder="1" applyAlignment="1">
      <alignment horizontal="right"/>
    </xf>
    <xf numFmtId="0" fontId="2" fillId="0" borderId="3" xfId="0" applyFont="1" applyBorder="1"/>
    <xf numFmtId="164" fontId="0" fillId="0" borderId="1" xfId="0" applyNumberFormat="1" applyBorder="1" applyAlignment="1">
      <alignment horizontal="right" vertical="center"/>
    </xf>
    <xf numFmtId="164" fontId="0" fillId="0" borderId="7" xfId="0" applyNumberFormat="1" applyBorder="1" applyAlignment="1">
      <alignment horizontal="right" vertical="center"/>
    </xf>
    <xf numFmtId="164" fontId="2" fillId="0" borderId="0" xfId="0" applyNumberFormat="1" applyFont="1" applyAlignment="1">
      <alignment horizontal="right" vertical="center"/>
    </xf>
    <xf numFmtId="164" fontId="2" fillId="0" borderId="7" xfId="0" applyNumberFormat="1" applyFont="1" applyBorder="1" applyAlignment="1">
      <alignment horizontal="right" vertical="center"/>
    </xf>
    <xf numFmtId="0" fontId="7" fillId="0" borderId="0" xfId="2" applyBorder="1" applyAlignment="1">
      <alignment horizontal="left" vertical="center" wrapText="1"/>
    </xf>
    <xf numFmtId="2" fontId="0" fillId="0" borderId="7" xfId="0" applyNumberFormat="1" applyBorder="1" applyAlignment="1">
      <alignment horizontal="right" vertical="center"/>
    </xf>
    <xf numFmtId="0" fontId="2" fillId="0" borderId="7" xfId="0" applyFont="1" applyBorder="1" applyAlignment="1">
      <alignment horizontal="right" vertical="center"/>
    </xf>
    <xf numFmtId="0" fontId="7" fillId="0" borderId="1" xfId="2" applyBorder="1" applyAlignment="1">
      <alignment horizontal="left" vertical="center" wrapText="1"/>
    </xf>
    <xf numFmtId="0" fontId="2" fillId="0" borderId="6" xfId="0" applyFont="1" applyBorder="1" applyAlignment="1">
      <alignment horizontal="right" vertical="center"/>
    </xf>
    <xf numFmtId="0" fontId="7" fillId="0" borderId="0" xfId="2" applyBorder="1"/>
    <xf numFmtId="0" fontId="0" fillId="0" borderId="7" xfId="0" applyBorder="1" applyAlignment="1">
      <alignment wrapText="1"/>
    </xf>
    <xf numFmtId="0" fontId="7" fillId="0" borderId="0" xfId="2" applyFill="1" applyBorder="1" applyAlignment="1">
      <alignment horizontal="left" vertical="center" wrapText="1"/>
    </xf>
    <xf numFmtId="165" fontId="0" fillId="0" borderId="0" xfId="0" applyNumberFormat="1" applyAlignment="1">
      <alignment horizontal="right" vertical="center"/>
    </xf>
    <xf numFmtId="165" fontId="0" fillId="0" borderId="7" xfId="0" applyNumberFormat="1" applyBorder="1" applyAlignment="1">
      <alignment horizontal="right" vertical="center"/>
    </xf>
    <xf numFmtId="1" fontId="0" fillId="0" borderId="0" xfId="0" applyNumberFormat="1"/>
    <xf numFmtId="1" fontId="0" fillId="0" borderId="7" xfId="0" applyNumberFormat="1" applyBorder="1" applyAlignment="1">
      <alignment horizontal="right" vertical="center"/>
    </xf>
    <xf numFmtId="0" fontId="7" fillId="0" borderId="0" xfId="2" applyBorder="1" applyAlignment="1">
      <alignment horizontal="left" wrapText="1"/>
    </xf>
    <xf numFmtId="0" fontId="7" fillId="0" borderId="2" xfId="2" applyBorder="1" applyAlignment="1">
      <alignment horizontal="left" vertical="center" wrapText="1"/>
    </xf>
    <xf numFmtId="0" fontId="19" fillId="0" borderId="0" xfId="0" applyFont="1" applyAlignment="1">
      <alignment horizontal="right" vertical="center" wrapText="1"/>
    </xf>
    <xf numFmtId="0" fontId="4" fillId="0" borderId="0" xfId="0" applyFont="1" applyAlignment="1">
      <alignment horizontal="left" vertical="center" wrapText="1"/>
    </xf>
    <xf numFmtId="0" fontId="4" fillId="0" borderId="0" xfId="0" applyFont="1" applyAlignment="1">
      <alignment horizontal="right" vertical="center" wrapText="1"/>
    </xf>
    <xf numFmtId="0" fontId="8" fillId="0" borderId="0" xfId="0" applyFont="1" applyAlignment="1">
      <alignment horizontal="right" vertical="center" wrapText="1"/>
    </xf>
    <xf numFmtId="164" fontId="0" fillId="0" borderId="0" xfId="0" applyNumberFormat="1"/>
    <xf numFmtId="0" fontId="21" fillId="0" borderId="0" xfId="0" applyFont="1"/>
    <xf numFmtId="0" fontId="5" fillId="0" borderId="0" xfId="0" applyFont="1" applyAlignment="1" applyProtection="1">
      <alignment horizontal="left" vertical="center"/>
      <protection locked="0"/>
    </xf>
    <xf numFmtId="0" fontId="0" fillId="0" borderId="0" xfId="0" applyProtection="1">
      <protection locked="0"/>
    </xf>
    <xf numFmtId="0" fontId="15" fillId="0" borderId="0" xfId="0" applyFont="1" applyAlignment="1" applyProtection="1">
      <alignment horizontal="left" vertical="center"/>
      <protection locked="0"/>
    </xf>
    <xf numFmtId="0" fontId="0" fillId="0" borderId="0" xfId="0" applyAlignment="1" applyProtection="1">
      <alignment horizontal="left" wrapText="1"/>
      <protection locked="0"/>
    </xf>
    <xf numFmtId="0" fontId="1" fillId="0" borderId="0" xfId="0" applyFont="1" applyAlignment="1" applyProtection="1">
      <alignment horizontal="right" vertical="center" wrapText="1"/>
      <protection locked="0"/>
    </xf>
    <xf numFmtId="0" fontId="12" fillId="0" borderId="0" xfId="0" applyFont="1" applyProtection="1">
      <protection locked="0"/>
    </xf>
    <xf numFmtId="0" fontId="8" fillId="0" borderId="0" xfId="0" applyFont="1" applyAlignment="1" applyProtection="1">
      <alignment horizontal="left" wrapText="1"/>
      <protection locked="0"/>
    </xf>
    <xf numFmtId="0" fontId="0" fillId="26" borderId="0" xfId="0" applyFill="1" applyProtection="1">
      <protection locked="0"/>
      <extLst>
        <ext xmlns:xfpb="http://schemas.microsoft.com/office/spreadsheetml/2022/featurepropertybag" uri="{C7286773-470A-42A8-94C5-96B5CB345126}">
          <xfpb:xfComplement i="0"/>
        </ext>
      </extLst>
    </xf>
    <xf numFmtId="0" fontId="0" fillId="7" borderId="0" xfId="0" applyFill="1" applyProtection="1">
      <protection locked="0"/>
      <extLst>
        <ext xmlns:xfpb="http://schemas.microsoft.com/office/spreadsheetml/2022/featurepropertybag" uri="{C7286773-470A-42A8-94C5-96B5CB345126}">
          <xfpb:xfComplement i="0"/>
        </ext>
      </extLst>
    </xf>
    <xf numFmtId="0" fontId="0" fillId="8" borderId="0" xfId="0" applyFill="1" applyProtection="1">
      <protection locked="0"/>
      <extLst>
        <ext xmlns:xfpb="http://schemas.microsoft.com/office/spreadsheetml/2022/featurepropertybag" uri="{C7286773-470A-42A8-94C5-96B5CB345126}">
          <xfpb:xfComplement i="0"/>
        </ext>
      </extLst>
    </xf>
    <xf numFmtId="0" fontId="0" fillId="9" borderId="0" xfId="0" applyFill="1" applyProtection="1">
      <protection locked="0"/>
      <extLst>
        <ext xmlns:xfpb="http://schemas.microsoft.com/office/spreadsheetml/2022/featurepropertybag" uri="{C7286773-470A-42A8-94C5-96B5CB345126}">
          <xfpb:xfComplement i="0"/>
        </ext>
      </extLst>
    </xf>
    <xf numFmtId="0" fontId="2" fillId="10" borderId="0" xfId="0" applyFont="1" applyFill="1" applyProtection="1">
      <protection locked="0"/>
      <extLst>
        <ext xmlns:xfpb="http://schemas.microsoft.com/office/spreadsheetml/2022/featurepropertybag" uri="{C7286773-470A-42A8-94C5-96B5CB345126}">
          <xfpb:xfComplement i="0"/>
        </ext>
      </extLst>
    </xf>
    <xf numFmtId="0" fontId="0" fillId="11" borderId="0" xfId="0" applyFill="1" applyProtection="1">
      <protection locked="0"/>
      <extLst>
        <ext xmlns:xfpb="http://schemas.microsoft.com/office/spreadsheetml/2022/featurepropertybag" uri="{C7286773-470A-42A8-94C5-96B5CB345126}">
          <xfpb:xfComplement i="0"/>
        </ext>
      </extLst>
    </xf>
    <xf numFmtId="0" fontId="0" fillId="12" borderId="0" xfId="0" applyFill="1" applyProtection="1">
      <protection locked="0"/>
      <extLst>
        <ext xmlns:xfpb="http://schemas.microsoft.com/office/spreadsheetml/2022/featurepropertybag" uri="{C7286773-470A-42A8-94C5-96B5CB345126}">
          <xfpb:xfComplement i="0"/>
        </ext>
      </extLst>
    </xf>
    <xf numFmtId="0" fontId="0" fillId="6" borderId="0" xfId="0" applyFill="1" applyProtection="1">
      <protection locked="0"/>
      <extLst>
        <ext xmlns:xfpb="http://schemas.microsoft.com/office/spreadsheetml/2022/featurepropertybag" uri="{C7286773-470A-42A8-94C5-96B5CB345126}">
          <xfpb:xfComplement i="0"/>
        </ext>
      </extLst>
    </xf>
    <xf numFmtId="0" fontId="0" fillId="14" borderId="0" xfId="0" applyFill="1" applyProtection="1">
      <protection locked="0"/>
      <extLst>
        <ext xmlns:xfpb="http://schemas.microsoft.com/office/spreadsheetml/2022/featurepropertybag" uri="{C7286773-470A-42A8-94C5-96B5CB345126}">
          <xfpb:xfComplement i="0"/>
        </ext>
      </extLst>
    </xf>
    <xf numFmtId="0" fontId="0" fillId="13" borderId="0" xfId="0" applyFill="1" applyProtection="1">
      <protection locked="0"/>
      <extLst>
        <ext xmlns:xfpb="http://schemas.microsoft.com/office/spreadsheetml/2022/featurepropertybag" uri="{C7286773-470A-42A8-94C5-96B5CB345126}">
          <xfpb:xfComplement i="0"/>
        </ext>
      </extLst>
    </xf>
    <xf numFmtId="0" fontId="0" fillId="30" borderId="0" xfId="0" applyFill="1" applyProtection="1">
      <protection locked="0"/>
      <extLst>
        <ext xmlns:xfpb="http://schemas.microsoft.com/office/spreadsheetml/2022/featurepropertybag" uri="{C7286773-470A-42A8-94C5-96B5CB345126}">
          <xfpb:xfComplement i="0"/>
        </ext>
      </extLst>
    </xf>
    <xf numFmtId="0" fontId="0" fillId="31" borderId="0" xfId="0" applyFill="1" applyProtection="1">
      <protection locked="0"/>
      <extLst>
        <ext xmlns:xfpb="http://schemas.microsoft.com/office/spreadsheetml/2022/featurepropertybag" uri="{C7286773-470A-42A8-94C5-96B5CB345126}">
          <xfpb:xfComplement i="0"/>
        </ext>
      </extLst>
    </xf>
    <xf numFmtId="0" fontId="0" fillId="32" borderId="0" xfId="0" applyFill="1" applyProtection="1">
      <protection locked="0"/>
      <extLst>
        <ext xmlns:xfpb="http://schemas.microsoft.com/office/spreadsheetml/2022/featurepropertybag" uri="{C7286773-470A-42A8-94C5-96B5CB345126}">
          <xfpb:xfComplement i="0"/>
        </ext>
      </extLst>
    </xf>
    <xf numFmtId="0" fontId="0" fillId="15" borderId="0" xfId="0" applyFill="1" applyProtection="1">
      <protection locked="0"/>
      <extLst>
        <ext xmlns:xfpb="http://schemas.microsoft.com/office/spreadsheetml/2022/featurepropertybag" uri="{C7286773-470A-42A8-94C5-96B5CB345126}">
          <xfpb:xfComplement i="0"/>
        </ext>
      </extLst>
    </xf>
    <xf numFmtId="0" fontId="0" fillId="16" borderId="0" xfId="0" applyFill="1" applyProtection="1">
      <protection locked="0"/>
      <extLst>
        <ext xmlns:xfpb="http://schemas.microsoft.com/office/spreadsheetml/2022/featurepropertybag" uri="{C7286773-470A-42A8-94C5-96B5CB345126}">
          <xfpb:xfComplement i="0"/>
        </ext>
      </extLst>
    </xf>
    <xf numFmtId="0" fontId="0" fillId="17" borderId="0" xfId="0" applyFill="1" applyProtection="1">
      <protection locked="0"/>
      <extLst>
        <ext xmlns:xfpb="http://schemas.microsoft.com/office/spreadsheetml/2022/featurepropertybag" uri="{C7286773-470A-42A8-94C5-96B5CB345126}">
          <xfpb:xfComplement i="0"/>
        </ext>
      </extLst>
    </xf>
    <xf numFmtId="0" fontId="0" fillId="18" borderId="0" xfId="0" applyFill="1" applyProtection="1">
      <protection locked="0"/>
      <extLst>
        <ext xmlns:xfpb="http://schemas.microsoft.com/office/spreadsheetml/2022/featurepropertybag" uri="{C7286773-470A-42A8-94C5-96B5CB345126}">
          <xfpb:xfComplement i="0"/>
        </ext>
      </extLst>
    </xf>
    <xf numFmtId="0" fontId="0" fillId="19" borderId="0" xfId="0" applyFill="1" applyProtection="1">
      <protection locked="0"/>
      <extLst>
        <ext xmlns:xfpb="http://schemas.microsoft.com/office/spreadsheetml/2022/featurepropertybag" uri="{C7286773-470A-42A8-94C5-96B5CB345126}">
          <xfpb:xfComplement i="0"/>
        </ext>
      </extLst>
    </xf>
    <xf numFmtId="0" fontId="0" fillId="20" borderId="0" xfId="0" applyFill="1" applyProtection="1">
      <protection locked="0"/>
      <extLst>
        <ext xmlns:xfpb="http://schemas.microsoft.com/office/spreadsheetml/2022/featurepropertybag" uri="{C7286773-470A-42A8-94C5-96B5CB345126}">
          <xfpb:xfComplement i="0"/>
        </ext>
      </extLst>
    </xf>
    <xf numFmtId="0" fontId="0" fillId="27" borderId="0" xfId="0" applyFill="1" applyProtection="1">
      <protection locked="0"/>
      <extLst>
        <ext xmlns:xfpb="http://schemas.microsoft.com/office/spreadsheetml/2022/featurepropertybag" uri="{C7286773-470A-42A8-94C5-96B5CB345126}">
          <xfpb:xfComplement i="0"/>
        </ext>
      </extLst>
    </xf>
    <xf numFmtId="0" fontId="0" fillId="29" borderId="0" xfId="0" applyFill="1" applyProtection="1">
      <protection locked="0"/>
      <extLst>
        <ext xmlns:xfpb="http://schemas.microsoft.com/office/spreadsheetml/2022/featurepropertybag" uri="{C7286773-470A-42A8-94C5-96B5CB345126}">
          <xfpb:xfComplement i="0"/>
        </ext>
      </extLst>
    </xf>
    <xf numFmtId="0" fontId="0" fillId="28" borderId="0" xfId="0" applyFill="1" applyProtection="1">
      <protection locked="0"/>
      <extLst>
        <ext xmlns:xfpb="http://schemas.microsoft.com/office/spreadsheetml/2022/featurepropertybag" uri="{C7286773-470A-42A8-94C5-96B5CB345126}">
          <xfpb:xfComplement i="0"/>
        </ext>
      </extLst>
    </xf>
    <xf numFmtId="0" fontId="0" fillId="25" borderId="0" xfId="0" applyFill="1" applyProtection="1">
      <protection locked="0"/>
      <extLst>
        <ext xmlns:xfpb="http://schemas.microsoft.com/office/spreadsheetml/2022/featurepropertybag" uri="{C7286773-470A-42A8-94C5-96B5CB345126}">
          <xfpb:xfComplement i="0"/>
        </ext>
      </extLst>
    </xf>
    <xf numFmtId="0" fontId="0" fillId="24" borderId="0" xfId="0" applyFill="1" applyProtection="1">
      <protection locked="0"/>
      <extLst>
        <ext xmlns:xfpb="http://schemas.microsoft.com/office/spreadsheetml/2022/featurepropertybag" uri="{C7286773-470A-42A8-94C5-96B5CB345126}">
          <xfpb:xfComplement i="0"/>
        </ext>
      </extLst>
    </xf>
    <xf numFmtId="0" fontId="0" fillId="23" borderId="0" xfId="0" applyFill="1" applyProtection="1">
      <protection locked="0"/>
      <extLst>
        <ext xmlns:xfpb="http://schemas.microsoft.com/office/spreadsheetml/2022/featurepropertybag" uri="{C7286773-470A-42A8-94C5-96B5CB345126}">
          <xfpb:xfComplement i="0"/>
        </ext>
      </extLst>
    </xf>
    <xf numFmtId="0" fontId="0" fillId="22" borderId="0" xfId="0" applyFill="1" applyProtection="1">
      <protection locked="0"/>
      <extLst>
        <ext xmlns:xfpb="http://schemas.microsoft.com/office/spreadsheetml/2022/featurepropertybag" uri="{C7286773-470A-42A8-94C5-96B5CB345126}">
          <xfpb:xfComplement i="0"/>
        </ext>
      </extLst>
    </xf>
    <xf numFmtId="0" fontId="20" fillId="21" borderId="0" xfId="0" applyFont="1" applyFill="1" applyProtection="1">
      <protection locked="0"/>
      <extLst>
        <ext xmlns:xfpb="http://schemas.microsoft.com/office/spreadsheetml/2022/featurepropertybag" uri="{C7286773-470A-42A8-94C5-96B5CB345126}">
          <xfpb:xfComplement i="0"/>
        </ext>
      </extLst>
    </xf>
    <xf numFmtId="0" fontId="0" fillId="10" borderId="0" xfId="0" applyFill="1" applyProtection="1">
      <protection locked="0"/>
      <extLst>
        <ext xmlns:xfpb="http://schemas.microsoft.com/office/spreadsheetml/2022/featurepropertybag" uri="{C7286773-470A-42A8-94C5-96B5CB345126}">
          <xfpb:xfComplement i="0"/>
        </ext>
      </extLst>
    </xf>
    <xf numFmtId="0" fontId="2" fillId="0" borderId="0" xfId="0" applyFont="1" applyProtection="1">
      <protection locked="0"/>
    </xf>
    <xf numFmtId="0" fontId="12" fillId="0" borderId="0" xfId="0" applyFont="1" applyAlignment="1">
      <alignment horizontal="left" wrapText="1"/>
    </xf>
    <xf numFmtId="0" fontId="12" fillId="0" borderId="0" xfId="0" applyFont="1"/>
    <xf numFmtId="0" fontId="22" fillId="0" borderId="0" xfId="0" applyFont="1"/>
    <xf numFmtId="0" fontId="23" fillId="0" borderId="0" xfId="0" applyFont="1" applyAlignment="1">
      <alignment vertical="center"/>
    </xf>
    <xf numFmtId="0" fontId="23" fillId="0" borderId="0" xfId="0" applyFont="1"/>
    <xf numFmtId="0" fontId="24" fillId="0" borderId="0" xfId="0" applyFont="1"/>
    <xf numFmtId="0" fontId="25" fillId="0" borderId="0" xfId="0" applyFont="1" applyAlignment="1">
      <alignment vertical="center"/>
    </xf>
    <xf numFmtId="0" fontId="25" fillId="0" borderId="0" xfId="0" applyFont="1" applyAlignment="1">
      <alignment horizontal="left" vertical="center"/>
    </xf>
    <xf numFmtId="0" fontId="14" fillId="0" borderId="0" xfId="0" applyFont="1" applyAlignment="1">
      <alignment horizontal="right" vertical="center" wrapText="1"/>
    </xf>
    <xf numFmtId="0" fontId="14" fillId="0" borderId="0" xfId="0" applyFont="1" applyAlignment="1">
      <alignment wrapText="1"/>
    </xf>
    <xf numFmtId="0" fontId="20" fillId="5" borderId="0" xfId="0" applyFont="1" applyFill="1" applyProtection="1">
      <protection locked="0"/>
    </xf>
    <xf numFmtId="0" fontId="26" fillId="5" borderId="0" xfId="0" applyFont="1" applyFill="1" applyAlignment="1" applyProtection="1">
      <alignment horizontal="left" vertical="center"/>
      <protection locked="0"/>
    </xf>
    <xf numFmtId="0" fontId="27" fillId="0" borderId="0" xfId="4" applyFont="1" applyFill="1"/>
    <xf numFmtId="0" fontId="3" fillId="0" borderId="0" xfId="0" applyFont="1" applyAlignment="1">
      <alignment horizontal="left" vertical="center"/>
    </xf>
    <xf numFmtId="0" fontId="26" fillId="5" borderId="0" xfId="0" applyFont="1" applyFill="1" applyAlignment="1">
      <alignment horizontal="center" vertical="center" wrapText="1"/>
    </xf>
    <xf numFmtId="0" fontId="2" fillId="0" borderId="1" xfId="0" applyFont="1" applyBorder="1" applyAlignment="1">
      <alignment horizontal="right" vertical="center" wrapText="1"/>
    </xf>
    <xf numFmtId="0" fontId="2" fillId="0" borderId="0" xfId="0" applyFont="1" applyAlignment="1">
      <alignment horizontal="right" vertical="center" wrapText="1"/>
    </xf>
    <xf numFmtId="0" fontId="2" fillId="0" borderId="1" xfId="0" applyFont="1" applyBorder="1" applyAlignment="1">
      <alignment horizontal="left" vertical="center"/>
    </xf>
    <xf numFmtId="0" fontId="2" fillId="0" borderId="0" xfId="0" applyFont="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vertical="center"/>
    </xf>
    <xf numFmtId="0" fontId="2" fillId="0" borderId="4" xfId="0" applyFont="1" applyBorder="1" applyAlignment="1">
      <alignment vertical="center"/>
    </xf>
    <xf numFmtId="0" fontId="2" fillId="0" borderId="5" xfId="0" applyFont="1" applyBorder="1" applyAlignment="1">
      <alignment vertical="center"/>
    </xf>
    <xf numFmtId="0" fontId="2" fillId="0" borderId="1" xfId="0" applyFont="1" applyBorder="1" applyAlignment="1">
      <alignment vertical="center"/>
    </xf>
    <xf numFmtId="0" fontId="2" fillId="0" borderId="0" xfId="0" applyFont="1" applyAlignment="1">
      <alignment vertical="center"/>
    </xf>
    <xf numFmtId="0" fontId="2" fillId="0" borderId="2" xfId="0" applyFont="1" applyBorder="1" applyAlignment="1">
      <alignment vertical="center"/>
    </xf>
    <xf numFmtId="0" fontId="2" fillId="0" borderId="2" xfId="0" applyFont="1" applyBorder="1" applyAlignment="1">
      <alignment horizontal="right" vertical="center" wrapText="1"/>
    </xf>
    <xf numFmtId="0" fontId="2" fillId="3" borderId="1" xfId="0" applyFont="1" applyFill="1" applyBorder="1" applyAlignment="1">
      <alignment vertical="center"/>
    </xf>
    <xf numFmtId="0" fontId="2" fillId="3" borderId="0" xfId="0" applyFont="1" applyFill="1" applyAlignment="1">
      <alignment vertical="center"/>
    </xf>
    <xf numFmtId="0" fontId="2" fillId="3" borderId="2" xfId="0" applyFont="1" applyFill="1" applyBorder="1" applyAlignment="1">
      <alignment vertical="center"/>
    </xf>
    <xf numFmtId="0" fontId="2" fillId="0" borderId="3" xfId="0" applyFont="1" applyBorder="1" applyAlignment="1">
      <alignment horizontal="right" vertical="center"/>
    </xf>
    <xf numFmtId="0" fontId="2" fillId="0" borderId="4" xfId="0" applyFont="1" applyBorder="1" applyAlignment="1">
      <alignment horizontal="right" vertical="center"/>
    </xf>
    <xf numFmtId="0" fontId="2" fillId="0" borderId="5" xfId="0" applyFont="1" applyBorder="1" applyAlignment="1">
      <alignment horizontal="right" vertical="center"/>
    </xf>
    <xf numFmtId="0" fontId="2" fillId="3" borderId="1" xfId="0" applyFont="1" applyFill="1" applyBorder="1" applyAlignment="1">
      <alignment horizontal="left" vertical="center"/>
    </xf>
    <xf numFmtId="0" fontId="2" fillId="3" borderId="2" xfId="0" applyFont="1" applyFill="1" applyBorder="1" applyAlignment="1">
      <alignment horizontal="left" vertical="center"/>
    </xf>
    <xf numFmtId="0" fontId="0" fillId="0" borderId="6" xfId="0" applyBorder="1" applyAlignment="1">
      <alignment horizontal="right" vertical="center"/>
    </xf>
    <xf numFmtId="0" fontId="0" fillId="0" borderId="8" xfId="0" applyBorder="1" applyAlignment="1">
      <alignment horizontal="right" vertical="center"/>
    </xf>
    <xf numFmtId="0" fontId="2" fillId="0" borderId="1" xfId="0" applyFont="1" applyBorder="1" applyAlignment="1">
      <alignment horizontal="right" vertical="center"/>
    </xf>
    <xf numFmtId="0" fontId="2" fillId="0" borderId="0" xfId="0" applyFont="1" applyAlignment="1">
      <alignment horizontal="right" vertical="center"/>
    </xf>
    <xf numFmtId="0" fontId="2" fillId="3" borderId="3" xfId="0" applyFont="1" applyFill="1" applyBorder="1" applyAlignment="1">
      <alignment horizontal="right" vertical="center"/>
    </xf>
    <xf numFmtId="0" fontId="2" fillId="3" borderId="5" xfId="0" applyFont="1" applyFill="1" applyBorder="1" applyAlignment="1">
      <alignment horizontal="right" vertical="center"/>
    </xf>
    <xf numFmtId="0" fontId="2" fillId="0" borderId="3" xfId="0" applyFont="1" applyBorder="1" applyAlignment="1">
      <alignment horizontal="left" vertical="center"/>
    </xf>
    <xf numFmtId="0" fontId="2" fillId="0" borderId="4" xfId="0" applyFont="1" applyBorder="1" applyAlignment="1">
      <alignment horizontal="left" vertical="center"/>
    </xf>
  </cellXfs>
  <cellStyles count="5">
    <cellStyle name="Gut" xfId="1" builtinId="26"/>
    <cellStyle name="Hyperlink" xfId="4" xr:uid="{00000000-000B-0000-0000-000008000000}"/>
    <cellStyle name="Link" xfId="2" builtinId="8"/>
    <cellStyle name="Schlecht" xfId="3" builtinId="27"/>
    <cellStyle name="Standard" xfId="0" builtinId="0"/>
  </cellStyles>
  <dxfs count="4">
    <dxf>
      <font>
        <b/>
        <i val="0"/>
      </font>
    </dxf>
    <dxf>
      <font>
        <b/>
        <i val="0"/>
      </font>
    </dxf>
    <dxf>
      <font>
        <condense val="0"/>
        <extend val="0"/>
        <color indexed="57"/>
      </font>
    </dxf>
    <dxf>
      <font>
        <condense val="0"/>
        <extend val="0"/>
        <color indexed="10"/>
      </font>
    </dxf>
  </dxfs>
  <tableStyles count="0" defaultTableStyle="TableStyleMedium2" defaultPivotStyle="PivotStyleLight16"/>
  <colors>
    <mruColors>
      <color rgb="FF5C4033"/>
      <color rgb="FFCCCCFF"/>
      <color rgb="FF000000"/>
      <color rgb="FF0049B4"/>
      <color rgb="FF0079FF"/>
      <color rgb="FF69CDFF"/>
      <color rgb="FF3D2B1F"/>
      <color rgb="FFDAAEBC"/>
      <color rgb="FFFF0000"/>
      <color rgb="FFBC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22/11/relationships/FeaturePropertyBag" Target="featurePropertyBag/featurePropertyBag.xml"/><Relationship Id="rId5" Type="http://schemas.openxmlformats.org/officeDocument/2006/relationships/worksheet" Target="worksheets/sheet5.xml"/><Relationship Id="rId15" Type="http://schemas.openxmlformats.org/officeDocument/2006/relationships/customXml" Target="../customXml/item3.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3" Type="http://schemas.openxmlformats.org/officeDocument/2006/relationships/chartUserShapes" Target="../drawings/drawing6.xml"/><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5126782923367488E-2"/>
          <c:y val="5.3765717284999043E-2"/>
          <c:w val="0.89909326582710358"/>
          <c:h val="0.74188204503890542"/>
        </c:manualLayout>
      </c:layout>
      <c:bubbleChart>
        <c:varyColors val="0"/>
        <c:ser>
          <c:idx val="0"/>
          <c:order val="0"/>
          <c:tx>
            <c:strRef>
              <c:f>'Zusammenfassung und Grafik'!$A$9</c:f>
              <c:strCache>
                <c:ptCount val="1"/>
                <c:pt idx="0">
                  <c:v>Gesellschaftliche Freiheit</c:v>
                </c:pt>
              </c:strCache>
            </c:strRef>
          </c:tx>
          <c:spPr>
            <a:solidFill>
              <a:srgbClr val="A31834">
                <a:alpha val="58000"/>
              </a:srgbClr>
            </a:solidFill>
            <a:ln>
              <a:solidFill>
                <a:schemeClr val="bg1"/>
              </a:solidFill>
            </a:ln>
            <a:effectLst/>
          </c:spPr>
          <c:invertIfNegative val="0"/>
          <c:dPt>
            <c:idx val="6"/>
            <c:invertIfNegative val="0"/>
            <c:bubble3D val="0"/>
            <c:spPr>
              <a:gradFill>
                <a:gsLst>
                  <a:gs pos="51000">
                    <a:srgbClr val="A31834">
                      <a:alpha val="59000"/>
                    </a:srgbClr>
                  </a:gs>
                  <a:gs pos="50000">
                    <a:srgbClr val="D59B37">
                      <a:alpha val="65000"/>
                    </a:srgbClr>
                  </a:gs>
                </a:gsLst>
                <a:lin ang="2700000" scaled="1"/>
              </a:gradFill>
              <a:ln>
                <a:solidFill>
                  <a:schemeClr val="bg1"/>
                </a:solidFill>
              </a:ln>
              <a:effectLst/>
            </c:spPr>
            <c:extLst>
              <c:ext xmlns:c16="http://schemas.microsoft.com/office/drawing/2014/chart" uri="{C3380CC4-5D6E-409C-BE32-E72D297353CC}">
                <c16:uniqueId val="{00000007-A572-4398-898B-4EDE562416FA}"/>
              </c:ext>
            </c:extLst>
          </c:dPt>
          <c:dPt>
            <c:idx val="7"/>
            <c:invertIfNegative val="0"/>
            <c:bubble3D val="0"/>
            <c:spPr>
              <a:solidFill>
                <a:srgbClr val="D59B37">
                  <a:alpha val="58000"/>
                </a:srgbClr>
              </a:solidFill>
              <a:ln>
                <a:solidFill>
                  <a:schemeClr val="bg1"/>
                </a:solidFill>
              </a:ln>
              <a:effectLst/>
            </c:spPr>
            <c:extLst>
              <c:ext xmlns:c16="http://schemas.microsoft.com/office/drawing/2014/chart" uri="{C3380CC4-5D6E-409C-BE32-E72D297353CC}">
                <c16:uniqueId val="{00000008-A572-4398-898B-4EDE562416FA}"/>
              </c:ext>
            </c:extLst>
          </c:dPt>
          <c:dPt>
            <c:idx val="10"/>
            <c:invertIfNegative val="0"/>
            <c:bubble3D val="0"/>
            <c:spPr>
              <a:solidFill>
                <a:srgbClr val="D59B37">
                  <a:alpha val="58000"/>
                </a:srgbClr>
              </a:solidFill>
              <a:ln>
                <a:solidFill>
                  <a:schemeClr val="bg1"/>
                </a:solidFill>
              </a:ln>
              <a:effectLst/>
            </c:spPr>
            <c:extLst>
              <c:ext xmlns:c16="http://schemas.microsoft.com/office/drawing/2014/chart" uri="{C3380CC4-5D6E-409C-BE32-E72D297353CC}">
                <c16:uniqueId val="{0000000B-A572-4398-898B-4EDE562416FA}"/>
              </c:ext>
            </c:extLst>
          </c:dPt>
          <c:dPt>
            <c:idx val="12"/>
            <c:invertIfNegative val="0"/>
            <c:bubble3D val="0"/>
            <c:spPr>
              <a:solidFill>
                <a:srgbClr val="D59B37">
                  <a:alpha val="58000"/>
                </a:srgbClr>
              </a:solidFill>
              <a:ln>
                <a:solidFill>
                  <a:schemeClr val="bg1"/>
                </a:solidFill>
              </a:ln>
              <a:effectLst/>
            </c:spPr>
            <c:extLst>
              <c:ext xmlns:c16="http://schemas.microsoft.com/office/drawing/2014/chart" uri="{C3380CC4-5D6E-409C-BE32-E72D297353CC}">
                <c16:uniqueId val="{0000000D-A572-4398-898B-4EDE562416FA}"/>
              </c:ext>
            </c:extLst>
          </c:dPt>
          <c:dPt>
            <c:idx val="20"/>
            <c:invertIfNegative val="0"/>
            <c:bubble3D val="0"/>
            <c:spPr>
              <a:solidFill>
                <a:srgbClr val="D59B37">
                  <a:alpha val="58000"/>
                </a:srgbClr>
              </a:solidFill>
              <a:ln>
                <a:solidFill>
                  <a:schemeClr val="bg1"/>
                </a:solidFill>
              </a:ln>
              <a:effectLst/>
            </c:spPr>
            <c:extLst>
              <c:ext xmlns:c16="http://schemas.microsoft.com/office/drawing/2014/chart" uri="{C3380CC4-5D6E-409C-BE32-E72D297353CC}">
                <c16:uniqueId val="{00000015-A572-4398-898B-4EDE562416FA}"/>
              </c:ext>
            </c:extLst>
          </c:dPt>
          <c:dPt>
            <c:idx val="22"/>
            <c:invertIfNegative val="0"/>
            <c:bubble3D val="0"/>
            <c:spPr>
              <a:solidFill>
                <a:srgbClr val="D59B37">
                  <a:alpha val="57647"/>
                </a:srgbClr>
              </a:solidFill>
              <a:ln>
                <a:solidFill>
                  <a:schemeClr val="bg1"/>
                </a:solidFill>
              </a:ln>
              <a:effectLst/>
            </c:spPr>
            <c:extLst>
              <c:ext xmlns:c16="http://schemas.microsoft.com/office/drawing/2014/chart" uri="{C3380CC4-5D6E-409C-BE32-E72D297353CC}">
                <c16:uniqueId val="{00000017-A572-4398-898B-4EDE562416FA}"/>
              </c:ext>
            </c:extLst>
          </c:dPt>
          <c:dPt>
            <c:idx val="23"/>
            <c:invertIfNegative val="0"/>
            <c:bubble3D val="0"/>
            <c:spPr>
              <a:gradFill flip="none" rotWithShape="1">
                <a:gsLst>
                  <a:gs pos="51000">
                    <a:srgbClr val="A31834">
                      <a:alpha val="59000"/>
                    </a:srgbClr>
                  </a:gs>
                  <a:gs pos="50000">
                    <a:srgbClr val="D59B37">
                      <a:alpha val="65000"/>
                    </a:srgbClr>
                  </a:gs>
                </a:gsLst>
                <a:lin ang="2700000" scaled="1"/>
                <a:tileRect/>
              </a:gradFill>
              <a:ln>
                <a:solidFill>
                  <a:schemeClr val="bg1"/>
                </a:solidFill>
              </a:ln>
              <a:effectLst/>
            </c:spPr>
            <c:extLst>
              <c:ext xmlns:c16="http://schemas.microsoft.com/office/drawing/2014/chart" uri="{C3380CC4-5D6E-409C-BE32-E72D297353CC}">
                <c16:uniqueId val="{00000018-A572-4398-898B-4EDE562416FA}"/>
              </c:ext>
            </c:extLst>
          </c:dPt>
          <c:dLbls>
            <c:dLbl>
              <c:idx val="0"/>
              <c:layout>
                <c:manualLayout>
                  <c:x val="-1.2797277223083547E-2"/>
                  <c:y val="-5.1857371811231479E-3"/>
                </c:manualLayout>
              </c:layout>
              <c:tx>
                <c:rich>
                  <a:bodyPr/>
                  <a:lstStyle/>
                  <a:p>
                    <a:fld id="{7362D7E4-5339-48B8-A867-5DAAD8518BE9}" type="CELLRANGE">
                      <a:rPr lang="en-US"/>
                      <a:pPr/>
                      <a:t>[ZELLBEREICH]</a:t>
                    </a:fld>
                    <a:endParaRPr lang="de-CH"/>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1-A572-4398-898B-4EDE562416FA}"/>
                </c:ext>
              </c:extLst>
            </c:dLbl>
            <c:dLbl>
              <c:idx val="1"/>
              <c:layout>
                <c:manualLayout>
                  <c:x val="-6.9105297004651248E-2"/>
                  <c:y val="-2.3335817315054044E-2"/>
                </c:manualLayout>
              </c:layout>
              <c:tx>
                <c:rich>
                  <a:bodyPr/>
                  <a:lstStyle/>
                  <a:p>
                    <a:fld id="{641A4116-83A8-4324-B7DC-37B6A94A9D8C}" type="CELLRANGE">
                      <a:rPr lang="en-US"/>
                      <a:pPr/>
                      <a:t>[ZELLBEREICH]</a:t>
                    </a:fld>
                    <a:endParaRPr lang="de-CH"/>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2-A572-4398-898B-4EDE562416FA}"/>
                </c:ext>
              </c:extLst>
            </c:dLbl>
            <c:dLbl>
              <c:idx val="2"/>
              <c:layout>
                <c:manualLayout>
                  <c:x val="-2.5594554446167095E-2"/>
                  <c:y val="-1.5557211543369396E-2"/>
                </c:manualLayout>
              </c:layout>
              <c:tx>
                <c:rich>
                  <a:bodyPr/>
                  <a:lstStyle/>
                  <a:p>
                    <a:fld id="{ACECB527-CBBD-42B1-89AB-D045C5B36A85}" type="CELLRANGE">
                      <a:rPr lang="en-US"/>
                      <a:pPr/>
                      <a:t>[ZELLBEREICH]</a:t>
                    </a:fld>
                    <a:endParaRPr lang="de-CH"/>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3-A572-4398-898B-4EDE562416FA}"/>
                </c:ext>
              </c:extLst>
            </c:dLbl>
            <c:dLbl>
              <c:idx val="3"/>
              <c:layout>
                <c:manualLayout>
                  <c:x val="-6.1426930670801121E-2"/>
                  <c:y val="-8.5564663488531242E-2"/>
                </c:manualLayout>
              </c:layout>
              <c:tx>
                <c:rich>
                  <a:bodyPr/>
                  <a:lstStyle/>
                  <a:p>
                    <a:fld id="{CE4B889E-32CF-4DD6-B4D3-62B07F809126}" type="CELLRANGE">
                      <a:rPr lang="en-US"/>
                      <a:pPr/>
                      <a:t>[ZELLBEREICH]</a:t>
                    </a:fld>
                    <a:endParaRPr lang="de-CH"/>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4-A572-4398-898B-4EDE562416FA}"/>
                </c:ext>
              </c:extLst>
            </c:dLbl>
            <c:dLbl>
              <c:idx val="4"/>
              <c:layout>
                <c:manualLayout>
                  <c:x val="-2.5594554446167189E-2"/>
                  <c:y val="4.9264503220669352E-2"/>
                </c:manualLayout>
              </c:layout>
              <c:tx>
                <c:rich>
                  <a:bodyPr/>
                  <a:lstStyle/>
                  <a:p>
                    <a:fld id="{C1A32AA2-6F24-41EF-BFF3-A04DBB761186}" type="CELLRANGE">
                      <a:rPr lang="en-US"/>
                      <a:pPr/>
                      <a:t>[ZELLBEREICH]</a:t>
                    </a:fld>
                    <a:endParaRPr lang="de-CH"/>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5-A572-4398-898B-4EDE562416FA}"/>
                </c:ext>
              </c:extLst>
            </c:dLbl>
            <c:dLbl>
              <c:idx val="5"/>
              <c:layout>
                <c:manualLayout>
                  <c:x val="-1.2797277223083641E-2"/>
                  <c:y val="-1.03714743622462E-2"/>
                </c:manualLayout>
              </c:layout>
              <c:tx>
                <c:rich>
                  <a:bodyPr/>
                  <a:lstStyle/>
                  <a:p>
                    <a:fld id="{2F789850-A355-42C9-BEDF-E2AE49FD777D}" type="CELLRANGE">
                      <a:rPr lang="en-US"/>
                      <a:pPr/>
                      <a:t>[ZELLBEREICH]</a:t>
                    </a:fld>
                    <a:endParaRPr lang="de-CH"/>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6-A572-4398-898B-4EDE562416FA}"/>
                </c:ext>
              </c:extLst>
            </c:dLbl>
            <c:dLbl>
              <c:idx val="6"/>
              <c:layout>
                <c:manualLayout>
                  <c:x val="-1.0237821778466837E-2"/>
                  <c:y val="0"/>
                </c:manualLayout>
              </c:layout>
              <c:tx>
                <c:rich>
                  <a:bodyPr/>
                  <a:lstStyle/>
                  <a:p>
                    <a:fld id="{98D6CE4B-7FEF-4FB8-B0F8-C0716CA3F581}" type="CELLRANGE">
                      <a:rPr lang="en-US"/>
                      <a:pPr/>
                      <a:t>[ZELLBEREICH]</a:t>
                    </a:fld>
                    <a:endParaRPr lang="de-CH"/>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7-A572-4398-898B-4EDE562416FA}"/>
                </c:ext>
              </c:extLst>
            </c:dLbl>
            <c:dLbl>
              <c:idx val="7"/>
              <c:layout>
                <c:manualLayout>
                  <c:x val="-2.5594554446168034E-3"/>
                  <c:y val="5.1857371811230525E-3"/>
                </c:manualLayout>
              </c:layout>
              <c:tx>
                <c:rich>
                  <a:bodyPr/>
                  <a:lstStyle/>
                  <a:p>
                    <a:fld id="{01D70880-121E-4733-A702-28907A897A54}" type="CELLRANGE">
                      <a:rPr lang="en-US"/>
                      <a:pPr/>
                      <a:t>[ZELLBEREICH]</a:t>
                    </a:fld>
                    <a:endParaRPr lang="de-CH"/>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8-A572-4398-898B-4EDE562416FA}"/>
                </c:ext>
              </c:extLst>
            </c:dLbl>
            <c:dLbl>
              <c:idx val="8"/>
              <c:layout>
                <c:manualLayout>
                  <c:x val="-9.3845615523387332E-17"/>
                  <c:y val="-1.03714743622462E-2"/>
                </c:manualLayout>
              </c:layout>
              <c:tx>
                <c:rich>
                  <a:bodyPr/>
                  <a:lstStyle/>
                  <a:p>
                    <a:fld id="{2B63EC39-5F69-43A6-AB85-4F53A33720D9}" type="CELLRANGE">
                      <a:rPr lang="en-US"/>
                      <a:pPr/>
                      <a:t>[ZELLBEREICH]</a:t>
                    </a:fld>
                    <a:endParaRPr lang="de-CH"/>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9-A572-4398-898B-4EDE562416FA}"/>
                </c:ext>
              </c:extLst>
            </c:dLbl>
            <c:dLbl>
              <c:idx val="9"/>
              <c:layout>
                <c:manualLayout>
                  <c:x val="-1.5356732667700256E-2"/>
                  <c:y val="-7.7786057716846503E-3"/>
                </c:manualLayout>
              </c:layout>
              <c:tx>
                <c:rich>
                  <a:bodyPr/>
                  <a:lstStyle/>
                  <a:p>
                    <a:fld id="{2B2025D7-A9B7-476D-A7B7-10046299AFDF}" type="CELLRANGE">
                      <a:rPr lang="en-US"/>
                      <a:pPr/>
                      <a:t>[ZELLBEREICH]</a:t>
                    </a:fld>
                    <a:endParaRPr lang="de-CH"/>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A-A572-4398-898B-4EDE562416FA}"/>
                </c:ext>
              </c:extLst>
            </c:dLbl>
            <c:dLbl>
              <c:idx val="10"/>
              <c:layout>
                <c:manualLayout>
                  <c:x val="-1.023782177846679E-2"/>
                  <c:y val="5.1857371811231002E-3"/>
                </c:manualLayout>
              </c:layout>
              <c:tx>
                <c:rich>
                  <a:bodyPr/>
                  <a:lstStyle/>
                  <a:p>
                    <a:fld id="{53C25CA7-DF71-4A5E-943F-CA3D16FC1DA4}" type="CELLRANGE">
                      <a:rPr lang="en-US"/>
                      <a:pPr/>
                      <a:t>[ZELLBEREICH]</a:t>
                    </a:fld>
                    <a:endParaRPr lang="de-CH"/>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B-A572-4398-898B-4EDE562416FA}"/>
                </c:ext>
              </c:extLst>
            </c:dLbl>
            <c:dLbl>
              <c:idx val="11"/>
              <c:layout>
                <c:manualLayout>
                  <c:x val="-7.6783663338502225E-3"/>
                  <c:y val="7.7786057716846503E-3"/>
                </c:manualLayout>
              </c:layout>
              <c:tx>
                <c:rich>
                  <a:bodyPr/>
                  <a:lstStyle/>
                  <a:p>
                    <a:fld id="{316D8AAF-5BC6-4AFE-B901-87B6E4D07D3E}" type="CELLRANGE">
                      <a:rPr lang="en-US"/>
                      <a:pPr/>
                      <a:t>[ZELLBEREICH]</a:t>
                    </a:fld>
                    <a:endParaRPr lang="de-CH"/>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C-A572-4398-898B-4EDE562416FA}"/>
                </c:ext>
              </c:extLst>
            </c:dLbl>
            <c:dLbl>
              <c:idx val="12"/>
              <c:layout>
                <c:manualLayout>
                  <c:x val="-1.2797277223083547E-2"/>
                  <c:y val="-1.5557211543369301E-2"/>
                </c:manualLayout>
              </c:layout>
              <c:tx>
                <c:rich>
                  <a:bodyPr/>
                  <a:lstStyle/>
                  <a:p>
                    <a:fld id="{8E876E5A-0AF7-4490-A5F0-24FC77DA551B}" type="CELLRANGE">
                      <a:rPr lang="en-US"/>
                      <a:pPr/>
                      <a:t>[ZELLBEREICH]</a:t>
                    </a:fld>
                    <a:endParaRPr lang="de-CH"/>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D-A572-4398-898B-4EDE562416FA}"/>
                </c:ext>
              </c:extLst>
            </c:dLbl>
            <c:dLbl>
              <c:idx val="13"/>
              <c:layout>
                <c:manualLayout>
                  <c:x val="-8.7021485116968125E-2"/>
                  <c:y val="-2.59286859056174E-3"/>
                </c:manualLayout>
              </c:layout>
              <c:tx>
                <c:rich>
                  <a:bodyPr/>
                  <a:lstStyle/>
                  <a:p>
                    <a:fld id="{7C744ECC-03C1-4E25-9E73-3EDF78D7EEF2}" type="CELLRANGE">
                      <a:rPr lang="en-US"/>
                      <a:pPr/>
                      <a:t>[ZELLBEREICH]</a:t>
                    </a:fld>
                    <a:endParaRPr lang="de-CH"/>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E-A572-4398-898B-4EDE562416FA}"/>
                </c:ext>
              </c:extLst>
            </c:dLbl>
            <c:dLbl>
              <c:idx val="14"/>
              <c:layout>
                <c:manualLayout>
                  <c:x val="0"/>
                  <c:y val="-1.03714743622462E-2"/>
                </c:manualLayout>
              </c:layout>
              <c:tx>
                <c:rich>
                  <a:bodyPr/>
                  <a:lstStyle/>
                  <a:p>
                    <a:fld id="{C4BCCAC3-9A59-4A16-AF70-EB60C3566B19}" type="CELLRANGE">
                      <a:rPr lang="en-US"/>
                      <a:pPr/>
                      <a:t>[ZELLBEREICH]</a:t>
                    </a:fld>
                    <a:endParaRPr lang="de-CH"/>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F-A572-4398-898B-4EDE562416FA}"/>
                </c:ext>
              </c:extLst>
            </c:dLbl>
            <c:dLbl>
              <c:idx val="15"/>
              <c:layout>
                <c:manualLayout>
                  <c:x val="-1.2797277223083641E-2"/>
                  <c:y val="-2.0742948724492401E-2"/>
                </c:manualLayout>
              </c:layout>
              <c:tx>
                <c:rich>
                  <a:bodyPr/>
                  <a:lstStyle/>
                  <a:p>
                    <a:fld id="{501B616A-7849-4708-ABF1-7457529F3D06}" type="CELLRANGE">
                      <a:rPr lang="en-US"/>
                      <a:pPr/>
                      <a:t>[ZELLBEREICH]</a:t>
                    </a:fld>
                    <a:endParaRPr lang="de-CH"/>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0-A572-4398-898B-4EDE562416FA}"/>
                </c:ext>
              </c:extLst>
            </c:dLbl>
            <c:dLbl>
              <c:idx val="16"/>
              <c:layout>
                <c:manualLayout>
                  <c:x val="-1.7916188112317061E-2"/>
                  <c:y val="1.0371474362246105E-2"/>
                </c:manualLayout>
              </c:layout>
              <c:tx>
                <c:rich>
                  <a:bodyPr/>
                  <a:lstStyle/>
                  <a:p>
                    <a:fld id="{88EE14CB-DCED-4CA0-88B6-9ACAE0CAE4D0}" type="CELLRANGE">
                      <a:rPr lang="en-US"/>
                      <a:pPr/>
                      <a:t>[ZELLBEREICH]</a:t>
                    </a:fld>
                    <a:endParaRPr lang="de-CH"/>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1-A572-4398-898B-4EDE562416FA}"/>
                </c:ext>
              </c:extLst>
            </c:dLbl>
            <c:dLbl>
              <c:idx val="17"/>
              <c:layout>
                <c:manualLayout>
                  <c:x val="-4.0951287113867446E-2"/>
                  <c:y val="-5.1857371811230998E-2"/>
                </c:manualLayout>
              </c:layout>
              <c:tx>
                <c:rich>
                  <a:bodyPr/>
                  <a:lstStyle/>
                  <a:p>
                    <a:fld id="{FFDFCBCB-2C33-4DA1-92AB-3420C0277581}" type="CELLRANGE">
                      <a:rPr lang="en-US"/>
                      <a:pPr/>
                      <a:t>[ZELLBEREICH]</a:t>
                    </a:fld>
                    <a:endParaRPr lang="de-CH"/>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2-A572-4398-898B-4EDE562416FA}"/>
                </c:ext>
              </c:extLst>
            </c:dLbl>
            <c:dLbl>
              <c:idx val="18"/>
              <c:layout>
                <c:manualLayout>
                  <c:x val="-1.2797277223083547E-2"/>
                  <c:y val="-7.7786057716847448E-3"/>
                </c:manualLayout>
              </c:layout>
              <c:tx>
                <c:rich>
                  <a:bodyPr/>
                  <a:lstStyle/>
                  <a:p>
                    <a:fld id="{5C4191A9-BE60-49BA-A060-37FF5D2140BC}" type="CELLRANGE">
                      <a:rPr lang="en-US"/>
                      <a:pPr/>
                      <a:t>[ZELLBEREICH]</a:t>
                    </a:fld>
                    <a:endParaRPr lang="de-CH"/>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3-A572-4398-898B-4EDE562416FA}"/>
                </c:ext>
              </c:extLst>
            </c:dLbl>
            <c:dLbl>
              <c:idx val="19"/>
              <c:layout>
                <c:manualLayout>
                  <c:x val="-0.11005658411851851"/>
                  <c:y val="3.6300160267861703E-2"/>
                </c:manualLayout>
              </c:layout>
              <c:tx>
                <c:rich>
                  <a:bodyPr/>
                  <a:lstStyle/>
                  <a:p>
                    <a:fld id="{20CFE723-9C46-45C8-AB05-C584BCE33131}" type="CELLRANGE">
                      <a:rPr lang="en-US"/>
                      <a:pPr/>
                      <a:t>[ZELLBEREICH]</a:t>
                    </a:fld>
                    <a:endParaRPr lang="de-CH"/>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4-A572-4398-898B-4EDE562416FA}"/>
                </c:ext>
              </c:extLst>
            </c:dLbl>
            <c:dLbl>
              <c:idx val="20"/>
              <c:layout>
                <c:manualLayout>
                  <c:x val="-1.0237821778466931E-2"/>
                  <c:y val="-1.0371474362246247E-2"/>
                </c:manualLayout>
              </c:layout>
              <c:tx>
                <c:rich>
                  <a:bodyPr/>
                  <a:lstStyle/>
                  <a:p>
                    <a:fld id="{832BEDE3-8D3F-4ED9-A9A5-FA4C648D5E5C}" type="CELLRANGE">
                      <a:rPr lang="en-US"/>
                      <a:pPr/>
                      <a:t>[ZELLBEREICH]</a:t>
                    </a:fld>
                    <a:endParaRPr lang="de-CH"/>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5-A572-4398-898B-4EDE562416FA}"/>
                </c:ext>
              </c:extLst>
            </c:dLbl>
            <c:dLbl>
              <c:idx val="21"/>
              <c:layout>
                <c:manualLayout>
                  <c:x val="-8.7021485116968125E-2"/>
                  <c:y val="5.1857371811231947E-3"/>
                </c:manualLayout>
              </c:layout>
              <c:tx>
                <c:rich>
                  <a:bodyPr/>
                  <a:lstStyle/>
                  <a:p>
                    <a:fld id="{000631AF-B4FC-4DB1-8ABD-3327876DE563}" type="CELLRANGE">
                      <a:rPr lang="en-US"/>
                      <a:pPr/>
                      <a:t>[ZELLBEREICH]</a:t>
                    </a:fld>
                    <a:endParaRPr lang="de-CH"/>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6-A572-4398-898B-4EDE562416FA}"/>
                </c:ext>
              </c:extLst>
            </c:dLbl>
            <c:dLbl>
              <c:idx val="22"/>
              <c:layout>
                <c:manualLayout>
                  <c:x val="-2.5594554446167566E-3"/>
                  <c:y val="-7.7786057716846503E-3"/>
                </c:manualLayout>
              </c:layout>
              <c:tx>
                <c:rich>
                  <a:bodyPr/>
                  <a:lstStyle/>
                  <a:p>
                    <a:fld id="{9A7AE895-3AEA-462B-8E86-358668E97E3C}" type="CELLRANGE">
                      <a:rPr lang="en-US"/>
                      <a:pPr/>
                      <a:t>[ZELLBEREICH]</a:t>
                    </a:fld>
                    <a:endParaRPr lang="de-CH"/>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7-A572-4398-898B-4EDE562416FA}"/>
                </c:ext>
              </c:extLst>
            </c:dLbl>
            <c:dLbl>
              <c:idx val="23"/>
              <c:layout>
                <c:manualLayout>
                  <c:x val="-1.2797277223083547E-2"/>
                  <c:y val="-7.7786057716847448E-3"/>
                </c:manualLayout>
              </c:layout>
              <c:tx>
                <c:rich>
                  <a:bodyPr/>
                  <a:lstStyle/>
                  <a:p>
                    <a:fld id="{4600E577-69A1-4CE1-80B0-4D537F590101}" type="CELLRANGE">
                      <a:rPr lang="en-US"/>
                      <a:pPr/>
                      <a:t>[ZELLBEREICH]</a:t>
                    </a:fld>
                    <a:endParaRPr lang="de-CH"/>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8-A572-4398-898B-4EDE562416FA}"/>
                </c:ext>
              </c:extLst>
            </c:dLbl>
            <c:dLbl>
              <c:idx val="24"/>
              <c:layout>
                <c:manualLayout>
                  <c:x val="-1.0237821778467026E-2"/>
                  <c:y val="-1.0371474362246105E-2"/>
                </c:manualLayout>
              </c:layout>
              <c:tx>
                <c:rich>
                  <a:bodyPr/>
                  <a:lstStyle/>
                  <a:p>
                    <a:fld id="{AB72A69F-111A-4EE1-8B80-4B8D9840D545}" type="CELLRANGE">
                      <a:rPr lang="en-US"/>
                      <a:pPr/>
                      <a:t>[ZELLBEREICH]</a:t>
                    </a:fld>
                    <a:endParaRPr lang="de-CH"/>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9-A572-4398-898B-4EDE562416FA}"/>
                </c:ext>
              </c:extLst>
            </c:dLbl>
            <c:dLbl>
              <c:idx val="25"/>
              <c:layout>
                <c:manualLayout>
                  <c:x val="-5.1189108892334186E-3"/>
                  <c:y val="-9.5070750055172831E-17"/>
                </c:manualLayout>
              </c:layout>
              <c:tx>
                <c:rich>
                  <a:bodyPr/>
                  <a:lstStyle/>
                  <a:p>
                    <a:fld id="{7D34B559-EA8D-41F7-A6EC-77756A20C624}" type="CELLRANGE">
                      <a:rPr lang="en-US"/>
                      <a:pPr/>
                      <a:t>[ZELLBEREICH]</a:t>
                    </a:fld>
                    <a:endParaRPr lang="de-CH"/>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A-A572-4398-898B-4EDE562416FA}"/>
                </c:ext>
              </c:extLst>
            </c:dLbl>
            <c:dLbl>
              <c:idx val="26"/>
              <c:layout>
                <c:manualLayout>
                  <c:x val="-1.0237821778466837E-2"/>
                  <c:y val="0"/>
                </c:manualLayout>
              </c:layout>
              <c:tx>
                <c:rich>
                  <a:bodyPr/>
                  <a:lstStyle/>
                  <a:p>
                    <a:fld id="{021C735F-F5A3-4EB0-AF46-9545D069C3C3}" type="CELLRANGE">
                      <a:rPr lang="en-US"/>
                      <a:pPr/>
                      <a:t>[ZELLBEREICH]</a:t>
                    </a:fld>
                    <a:endParaRPr lang="de-CH"/>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B-A572-4398-898B-4EDE562416FA}"/>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de-DE"/>
              </a:p>
            </c:txPr>
            <c:dLblPos val="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xVal>
            <c:numRef>
              <c:f>'Zusammenfassung und Grafik'!$B$8:$AB$8</c:f>
              <c:numCache>
                <c:formatCode>0.0</c:formatCode>
                <c:ptCount val="27"/>
                <c:pt idx="0">
                  <c:v>70.597445454619063</c:v>
                </c:pt>
                <c:pt idx="1">
                  <c:v>51.365846692816739</c:v>
                </c:pt>
                <c:pt idx="2">
                  <c:v>61.457910841345544</c:v>
                </c:pt>
                <c:pt idx="3">
                  <c:v>52.764092745054064</c:v>
                </c:pt>
                <c:pt idx="4">
                  <c:v>53.243952627960255</c:v>
                </c:pt>
                <c:pt idx="5">
                  <c:v>65.292570484950048</c:v>
                </c:pt>
                <c:pt idx="6">
                  <c:v>40.606102872113311</c:v>
                </c:pt>
                <c:pt idx="7">
                  <c:v>38.776713378806235</c:v>
                </c:pt>
                <c:pt idx="8">
                  <c:v>61.902586299787721</c:v>
                </c:pt>
                <c:pt idx="9">
                  <c:v>60.037863845302411</c:v>
                </c:pt>
                <c:pt idx="10">
                  <c:v>38.553357671651462</c:v>
                </c:pt>
                <c:pt idx="11">
                  <c:v>60.889443979039832</c:v>
                </c:pt>
                <c:pt idx="12">
                  <c:v>48.179058036237642</c:v>
                </c:pt>
                <c:pt idx="13">
                  <c:v>59.084490287029645</c:v>
                </c:pt>
                <c:pt idx="14">
                  <c:v>63.347972662028994</c:v>
                </c:pt>
                <c:pt idx="15">
                  <c:v>59.196097076068199</c:v>
                </c:pt>
                <c:pt idx="16">
                  <c:v>59.824130300300737</c:v>
                </c:pt>
                <c:pt idx="17">
                  <c:v>56.053722875685445</c:v>
                </c:pt>
                <c:pt idx="18">
                  <c:v>73.875893633778048</c:v>
                </c:pt>
                <c:pt idx="19">
                  <c:v>52.696608842774857</c:v>
                </c:pt>
                <c:pt idx="20">
                  <c:v>49.909279189235292</c:v>
                </c:pt>
                <c:pt idx="21">
                  <c:v>53.071177731153988</c:v>
                </c:pt>
                <c:pt idx="22">
                  <c:v>38.747059842676684</c:v>
                </c:pt>
                <c:pt idx="23">
                  <c:v>43.974357074145821</c:v>
                </c:pt>
                <c:pt idx="24">
                  <c:v>76.436981206433643</c:v>
                </c:pt>
                <c:pt idx="25">
                  <c:v>61.503265440500762</c:v>
                </c:pt>
                <c:pt idx="26">
                  <c:v>63.735748666538768</c:v>
                </c:pt>
              </c:numCache>
            </c:numRef>
          </c:xVal>
          <c:yVal>
            <c:numRef>
              <c:f>'Zusammenfassung und Grafik'!$B$9:$AB$9</c:f>
              <c:numCache>
                <c:formatCode>0.0</c:formatCode>
                <c:ptCount val="27"/>
                <c:pt idx="0">
                  <c:v>62.885128850868718</c:v>
                </c:pt>
                <c:pt idx="1">
                  <c:v>38.806165451568631</c:v>
                </c:pt>
                <c:pt idx="2">
                  <c:v>54.402313599388741</c:v>
                </c:pt>
                <c:pt idx="3">
                  <c:v>35.044284155992877</c:v>
                </c:pt>
                <c:pt idx="4">
                  <c:v>34.188396587534719</c:v>
                </c:pt>
                <c:pt idx="5">
                  <c:v>46.967435668266205</c:v>
                </c:pt>
                <c:pt idx="6">
                  <c:v>47.221913885171148</c:v>
                </c:pt>
                <c:pt idx="7">
                  <c:v>53.767361111111114</c:v>
                </c:pt>
                <c:pt idx="8">
                  <c:v>40.49329574381094</c:v>
                </c:pt>
                <c:pt idx="9">
                  <c:v>44.107469037417253</c:v>
                </c:pt>
                <c:pt idx="10">
                  <c:v>64.003226979438722</c:v>
                </c:pt>
                <c:pt idx="11">
                  <c:v>24.99812695425241</c:v>
                </c:pt>
                <c:pt idx="12">
                  <c:v>58.645130643328962</c:v>
                </c:pt>
                <c:pt idx="13">
                  <c:v>28.034175132723686</c:v>
                </c:pt>
                <c:pt idx="14">
                  <c:v>33.629787915219332</c:v>
                </c:pt>
                <c:pt idx="15">
                  <c:v>34.208237133904213</c:v>
                </c:pt>
                <c:pt idx="16">
                  <c:v>52.72896620980881</c:v>
                </c:pt>
                <c:pt idx="17">
                  <c:v>35.786407554517368</c:v>
                </c:pt>
                <c:pt idx="18">
                  <c:v>40.928098688702157</c:v>
                </c:pt>
                <c:pt idx="19">
                  <c:v>34.381437898419804</c:v>
                </c:pt>
                <c:pt idx="20">
                  <c:v>55.334796552558451</c:v>
                </c:pt>
                <c:pt idx="21">
                  <c:v>25.683209806542596</c:v>
                </c:pt>
                <c:pt idx="22">
                  <c:v>64.856194920067324</c:v>
                </c:pt>
                <c:pt idx="23">
                  <c:v>33.88806658319006</c:v>
                </c:pt>
                <c:pt idx="24">
                  <c:v>32.116791916786092</c:v>
                </c:pt>
                <c:pt idx="25">
                  <c:v>29.276260336167127</c:v>
                </c:pt>
                <c:pt idx="26">
                  <c:v>54.297900092867685</c:v>
                </c:pt>
              </c:numCache>
            </c:numRef>
          </c:yVal>
          <c:bubbleSize>
            <c:numRef>
              <c:f>'Zusammenfassung und Grafik'!$B$10:$AB$10</c:f>
              <c:numCache>
                <c:formatCode>0</c:formatCode>
                <c:ptCount val="27"/>
                <c:pt idx="0">
                  <c:v>730.66899999999998</c:v>
                </c:pt>
                <c:pt idx="1">
                  <c:v>16.597999999999999</c:v>
                </c:pt>
                <c:pt idx="2">
                  <c:v>56.639000000000003</c:v>
                </c:pt>
                <c:pt idx="3">
                  <c:v>1068.4929999999999</c:v>
                </c:pt>
                <c:pt idx="4">
                  <c:v>299.964</c:v>
                </c:pt>
                <c:pt idx="5">
                  <c:v>200.70400000000001</c:v>
                </c:pt>
                <c:pt idx="6">
                  <c:v>343.64800000000002</c:v>
                </c:pt>
                <c:pt idx="7">
                  <c:v>528.05200000000002</c:v>
                </c:pt>
                <c:pt idx="8">
                  <c:v>42.185000000000002</c:v>
                </c:pt>
                <c:pt idx="9">
                  <c:v>205.28299999999999</c:v>
                </c:pt>
                <c:pt idx="10">
                  <c:v>74.616</c:v>
                </c:pt>
                <c:pt idx="11">
                  <c:v>435.58300000000003</c:v>
                </c:pt>
                <c:pt idx="12">
                  <c:v>179.023</c:v>
                </c:pt>
                <c:pt idx="13">
                  <c:v>45.066000000000003</c:v>
                </c:pt>
                <c:pt idx="14">
                  <c:v>39.423999999999999</c:v>
                </c:pt>
                <c:pt idx="15">
                  <c:v>537.32500000000005</c:v>
                </c:pt>
                <c:pt idx="16">
                  <c:v>87.926000000000002</c:v>
                </c:pt>
                <c:pt idx="17">
                  <c:v>288.17700000000002</c:v>
                </c:pt>
                <c:pt idx="18">
                  <c:v>167.77500000000001</c:v>
                </c:pt>
                <c:pt idx="19">
                  <c:v>297.52100000000002</c:v>
                </c:pt>
                <c:pt idx="20">
                  <c:v>357.99599999999998</c:v>
                </c:pt>
                <c:pt idx="21">
                  <c:v>38.142000000000003</c:v>
                </c:pt>
                <c:pt idx="22">
                  <c:v>848.74</c:v>
                </c:pt>
                <c:pt idx="23">
                  <c:v>368.19600000000003</c:v>
                </c:pt>
                <c:pt idx="24">
                  <c:v>132.417</c:v>
                </c:pt>
                <c:pt idx="25">
                  <c:v>1612.6010000000001</c:v>
                </c:pt>
                <c:pt idx="26">
                  <c:v>40.031999999999996</c:v>
                </c:pt>
              </c:numCache>
            </c:numRef>
          </c:bubbleSize>
          <c:bubble3D val="0"/>
          <c:extLst>
            <c:ext xmlns:c15="http://schemas.microsoft.com/office/drawing/2012/chart" uri="{02D57815-91ED-43cb-92C2-25804820EDAC}">
              <c15:datalabelsRange>
                <c15:f>'Zusammenfassung und Grafik'!$B$6:$AB$6</c15:f>
                <c15:dlblRangeCache>
                  <c:ptCount val="27"/>
                  <c:pt idx="0">
                    <c:v>AG</c:v>
                  </c:pt>
                  <c:pt idx="1">
                    <c:v>AI</c:v>
                  </c:pt>
                  <c:pt idx="2">
                    <c:v>AR</c:v>
                  </c:pt>
                  <c:pt idx="3">
                    <c:v>BE</c:v>
                  </c:pt>
                  <c:pt idx="4">
                    <c:v>BL</c:v>
                  </c:pt>
                  <c:pt idx="5">
                    <c:v>BS</c:v>
                  </c:pt>
                  <c:pt idx="6">
                    <c:v>FR</c:v>
                  </c:pt>
                  <c:pt idx="7">
                    <c:v>GE</c:v>
                  </c:pt>
                  <c:pt idx="8">
                    <c:v>GL</c:v>
                  </c:pt>
                  <c:pt idx="9">
                    <c:v>GR</c:v>
                  </c:pt>
                  <c:pt idx="10">
                    <c:v>JU</c:v>
                  </c:pt>
                  <c:pt idx="11">
                    <c:v>LU</c:v>
                  </c:pt>
                  <c:pt idx="12">
                    <c:v>NE</c:v>
                  </c:pt>
                  <c:pt idx="13">
                    <c:v>NW</c:v>
                  </c:pt>
                  <c:pt idx="14">
                    <c:v>OW</c:v>
                  </c:pt>
                  <c:pt idx="15">
                    <c:v>SG</c:v>
                  </c:pt>
                  <c:pt idx="16">
                    <c:v>SH</c:v>
                  </c:pt>
                  <c:pt idx="17">
                    <c:v>SO</c:v>
                  </c:pt>
                  <c:pt idx="18">
                    <c:v>SZ</c:v>
                  </c:pt>
                  <c:pt idx="19">
                    <c:v>TG</c:v>
                  </c:pt>
                  <c:pt idx="20">
                    <c:v>TI</c:v>
                  </c:pt>
                  <c:pt idx="21">
                    <c:v>UR</c:v>
                  </c:pt>
                  <c:pt idx="22">
                    <c:v>VD</c:v>
                  </c:pt>
                  <c:pt idx="23">
                    <c:v>VS</c:v>
                  </c:pt>
                  <c:pt idx="24">
                    <c:v>ZG</c:v>
                  </c:pt>
                  <c:pt idx="25">
                    <c:v>ZH</c:v>
                  </c:pt>
                  <c:pt idx="26">
                    <c:v>LI</c:v>
                  </c:pt>
                </c15:dlblRangeCache>
              </c15:datalabelsRange>
            </c:ext>
            <c:ext xmlns:c16="http://schemas.microsoft.com/office/drawing/2014/chart" uri="{C3380CC4-5D6E-409C-BE32-E72D297353CC}">
              <c16:uniqueId val="{00000000-A572-4398-898B-4EDE562416FA}"/>
            </c:ext>
          </c:extLst>
        </c:ser>
        <c:dLbls>
          <c:dLblPos val="ctr"/>
          <c:showLegendKey val="0"/>
          <c:showVal val="1"/>
          <c:showCatName val="0"/>
          <c:showSerName val="0"/>
          <c:showPercent val="0"/>
          <c:showBubbleSize val="0"/>
        </c:dLbls>
        <c:bubbleScale val="40"/>
        <c:showNegBubbles val="0"/>
        <c:axId val="2086972656"/>
        <c:axId val="2086970736"/>
      </c:bubbleChart>
      <c:valAx>
        <c:axId val="2086972656"/>
        <c:scaling>
          <c:orientation val="minMax"/>
          <c:max val="80"/>
          <c:min val="20"/>
        </c:scaling>
        <c:delete val="0"/>
        <c:axPos val="b"/>
        <c:majorGridlines>
          <c:spPr>
            <a:ln w="6350" cap="flat" cmpd="sng" algn="ctr">
              <a:solidFill>
                <a:schemeClr val="tx1">
                  <a:lumMod val="50000"/>
                  <a:lumOff val="50000"/>
                </a:schemeClr>
              </a:solidFill>
              <a:prstDash val="dash"/>
              <a:round/>
            </a:ln>
            <a:effectLst/>
          </c:spPr>
        </c:majorGridlines>
        <c:numFmt formatCode="0" sourceLinked="0"/>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de-DE"/>
          </a:p>
        </c:txPr>
        <c:crossAx val="2086970736"/>
        <c:crosses val="autoZero"/>
        <c:crossBetween val="midCat"/>
      </c:valAx>
      <c:valAx>
        <c:axId val="2086970736"/>
        <c:scaling>
          <c:orientation val="minMax"/>
          <c:max val="80"/>
          <c:min val="20"/>
        </c:scaling>
        <c:delete val="0"/>
        <c:axPos val="l"/>
        <c:majorGridlines>
          <c:spPr>
            <a:ln w="6350" cap="flat" cmpd="sng" algn="ctr">
              <a:solidFill>
                <a:schemeClr val="tx1">
                  <a:lumMod val="50000"/>
                  <a:lumOff val="50000"/>
                </a:schemeClr>
              </a:solidFill>
              <a:round/>
            </a:ln>
            <a:effectLst/>
          </c:spPr>
        </c:majorGridlines>
        <c:numFmt formatCode="0" sourceLinked="0"/>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de-DE"/>
          </a:p>
        </c:txPr>
        <c:crossAx val="2086972656"/>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de-DE"/>
    </a:p>
  </c:txPr>
  <c:printSettings>
    <c:headerFooter/>
    <c:pageMargins b="0.78740157499999996" l="0.7" r="0.7" t="0.78740157499999996"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5126782923367488E-2"/>
          <c:y val="5.3765717284999043E-2"/>
          <c:w val="0.90538770028269544"/>
          <c:h val="0.8466782293583186"/>
        </c:manualLayout>
      </c:layout>
      <c:bubbleChart>
        <c:varyColors val="0"/>
        <c:ser>
          <c:idx val="0"/>
          <c:order val="0"/>
          <c:tx>
            <c:strRef>
              <c:f>'Zusammenfassung und Grafik'!$A$9</c:f>
              <c:strCache>
                <c:ptCount val="1"/>
                <c:pt idx="0">
                  <c:v>Gesellschaftliche Freiheit</c:v>
                </c:pt>
              </c:strCache>
            </c:strRef>
          </c:tx>
          <c:spPr>
            <a:solidFill>
              <a:srgbClr val="A31834">
                <a:alpha val="58000"/>
              </a:srgbClr>
            </a:solidFill>
            <a:ln>
              <a:solidFill>
                <a:schemeClr val="bg1"/>
              </a:solidFill>
            </a:ln>
            <a:effectLst/>
          </c:spPr>
          <c:invertIfNegative val="0"/>
          <c:dPt>
            <c:idx val="6"/>
            <c:invertIfNegative val="0"/>
            <c:bubble3D val="0"/>
            <c:spPr>
              <a:gradFill>
                <a:gsLst>
                  <a:gs pos="51000">
                    <a:srgbClr val="A31834">
                      <a:alpha val="59000"/>
                    </a:srgbClr>
                  </a:gs>
                  <a:gs pos="50000">
                    <a:srgbClr val="D59B37">
                      <a:alpha val="65000"/>
                    </a:srgbClr>
                  </a:gs>
                </a:gsLst>
                <a:lin ang="2700000" scaled="1"/>
              </a:gradFill>
              <a:ln>
                <a:solidFill>
                  <a:schemeClr val="bg1"/>
                </a:solidFill>
              </a:ln>
              <a:effectLst/>
            </c:spPr>
            <c:extLst>
              <c:ext xmlns:c16="http://schemas.microsoft.com/office/drawing/2014/chart" uri="{C3380CC4-5D6E-409C-BE32-E72D297353CC}">
                <c16:uniqueId val="{00000001-50EF-44F8-A304-D94D2F80EC90}"/>
              </c:ext>
            </c:extLst>
          </c:dPt>
          <c:dPt>
            <c:idx val="7"/>
            <c:invertIfNegative val="0"/>
            <c:bubble3D val="0"/>
            <c:spPr>
              <a:solidFill>
                <a:srgbClr val="D59B37">
                  <a:alpha val="58000"/>
                </a:srgbClr>
              </a:solidFill>
              <a:ln>
                <a:solidFill>
                  <a:schemeClr val="bg1"/>
                </a:solidFill>
              </a:ln>
              <a:effectLst/>
            </c:spPr>
            <c:extLst>
              <c:ext xmlns:c16="http://schemas.microsoft.com/office/drawing/2014/chart" uri="{C3380CC4-5D6E-409C-BE32-E72D297353CC}">
                <c16:uniqueId val="{00000003-50EF-44F8-A304-D94D2F80EC90}"/>
              </c:ext>
            </c:extLst>
          </c:dPt>
          <c:dPt>
            <c:idx val="10"/>
            <c:invertIfNegative val="0"/>
            <c:bubble3D val="0"/>
            <c:spPr>
              <a:solidFill>
                <a:srgbClr val="D59B37">
                  <a:alpha val="58000"/>
                </a:srgbClr>
              </a:solidFill>
              <a:ln>
                <a:solidFill>
                  <a:schemeClr val="bg1"/>
                </a:solidFill>
              </a:ln>
              <a:effectLst/>
            </c:spPr>
            <c:extLst>
              <c:ext xmlns:c16="http://schemas.microsoft.com/office/drawing/2014/chart" uri="{C3380CC4-5D6E-409C-BE32-E72D297353CC}">
                <c16:uniqueId val="{00000005-50EF-44F8-A304-D94D2F80EC90}"/>
              </c:ext>
            </c:extLst>
          </c:dPt>
          <c:dPt>
            <c:idx val="12"/>
            <c:invertIfNegative val="0"/>
            <c:bubble3D val="0"/>
            <c:spPr>
              <a:solidFill>
                <a:srgbClr val="D59B37">
                  <a:alpha val="58000"/>
                </a:srgbClr>
              </a:solidFill>
              <a:ln>
                <a:solidFill>
                  <a:schemeClr val="bg1"/>
                </a:solidFill>
              </a:ln>
              <a:effectLst/>
            </c:spPr>
            <c:extLst>
              <c:ext xmlns:c16="http://schemas.microsoft.com/office/drawing/2014/chart" uri="{C3380CC4-5D6E-409C-BE32-E72D297353CC}">
                <c16:uniqueId val="{00000007-50EF-44F8-A304-D94D2F80EC90}"/>
              </c:ext>
            </c:extLst>
          </c:dPt>
          <c:dPt>
            <c:idx val="20"/>
            <c:invertIfNegative val="0"/>
            <c:bubble3D val="0"/>
            <c:spPr>
              <a:solidFill>
                <a:srgbClr val="D59B37">
                  <a:alpha val="58000"/>
                </a:srgbClr>
              </a:solidFill>
              <a:ln>
                <a:solidFill>
                  <a:schemeClr val="bg1"/>
                </a:solidFill>
              </a:ln>
              <a:effectLst/>
            </c:spPr>
            <c:extLst>
              <c:ext xmlns:c16="http://schemas.microsoft.com/office/drawing/2014/chart" uri="{C3380CC4-5D6E-409C-BE32-E72D297353CC}">
                <c16:uniqueId val="{00000009-50EF-44F8-A304-D94D2F80EC90}"/>
              </c:ext>
            </c:extLst>
          </c:dPt>
          <c:dPt>
            <c:idx val="22"/>
            <c:invertIfNegative val="0"/>
            <c:bubble3D val="0"/>
            <c:spPr>
              <a:solidFill>
                <a:srgbClr val="D59B37">
                  <a:alpha val="57647"/>
                </a:srgbClr>
              </a:solidFill>
              <a:ln>
                <a:solidFill>
                  <a:schemeClr val="bg1"/>
                </a:solidFill>
              </a:ln>
              <a:effectLst/>
            </c:spPr>
            <c:extLst>
              <c:ext xmlns:c16="http://schemas.microsoft.com/office/drawing/2014/chart" uri="{C3380CC4-5D6E-409C-BE32-E72D297353CC}">
                <c16:uniqueId val="{0000000B-50EF-44F8-A304-D94D2F80EC90}"/>
              </c:ext>
            </c:extLst>
          </c:dPt>
          <c:dPt>
            <c:idx val="23"/>
            <c:invertIfNegative val="0"/>
            <c:bubble3D val="0"/>
            <c:spPr>
              <a:gradFill flip="none" rotWithShape="1">
                <a:gsLst>
                  <a:gs pos="51000">
                    <a:srgbClr val="A31834">
                      <a:alpha val="59000"/>
                    </a:srgbClr>
                  </a:gs>
                  <a:gs pos="50000">
                    <a:srgbClr val="D59B37">
                      <a:alpha val="65000"/>
                    </a:srgbClr>
                  </a:gs>
                </a:gsLst>
                <a:lin ang="2700000" scaled="1"/>
                <a:tileRect/>
              </a:gradFill>
              <a:ln>
                <a:solidFill>
                  <a:schemeClr val="bg1"/>
                </a:solidFill>
              </a:ln>
              <a:effectLst/>
            </c:spPr>
            <c:extLst>
              <c:ext xmlns:c16="http://schemas.microsoft.com/office/drawing/2014/chart" uri="{C3380CC4-5D6E-409C-BE32-E72D297353CC}">
                <c16:uniqueId val="{0000000D-50EF-44F8-A304-D94D2F80EC90}"/>
              </c:ext>
            </c:extLst>
          </c:dPt>
          <c:dLbls>
            <c:dLbl>
              <c:idx val="0"/>
              <c:layout>
                <c:manualLayout>
                  <c:x val="-1.2797277223083547E-2"/>
                  <c:y val="-5.1857371811231479E-3"/>
                </c:manualLayout>
              </c:layout>
              <c:tx>
                <c:rich>
                  <a:bodyPr/>
                  <a:lstStyle/>
                  <a:p>
                    <a:fld id="{7FD4E023-7A5B-4840-B55A-755712D116CE}" type="CELLRANGE">
                      <a:rPr lang="en-US"/>
                      <a:pPr/>
                      <a:t>[ZELLBEREICH]</a:t>
                    </a:fld>
                    <a:endParaRPr lang="de-CH"/>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E-50EF-44F8-A304-D94D2F80EC90}"/>
                </c:ext>
              </c:extLst>
            </c:dLbl>
            <c:dLbl>
              <c:idx val="1"/>
              <c:layout>
                <c:manualLayout>
                  <c:x val="-6.9105297004651248E-2"/>
                  <c:y val="-2.3335817315054044E-2"/>
                </c:manualLayout>
              </c:layout>
              <c:tx>
                <c:rich>
                  <a:bodyPr/>
                  <a:lstStyle/>
                  <a:p>
                    <a:fld id="{2DBE4FA9-35DE-4684-AB44-3D9B0AD67002}" type="CELLRANGE">
                      <a:rPr lang="en-US"/>
                      <a:pPr/>
                      <a:t>[ZELLBEREICH]</a:t>
                    </a:fld>
                    <a:endParaRPr lang="de-CH"/>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F-50EF-44F8-A304-D94D2F80EC90}"/>
                </c:ext>
              </c:extLst>
            </c:dLbl>
            <c:dLbl>
              <c:idx val="2"/>
              <c:layout>
                <c:manualLayout>
                  <c:x val="-2.5594554446167095E-2"/>
                  <c:y val="-1.5557211543369396E-2"/>
                </c:manualLayout>
              </c:layout>
              <c:tx>
                <c:rich>
                  <a:bodyPr/>
                  <a:lstStyle/>
                  <a:p>
                    <a:fld id="{5C5293C2-B325-43AF-A305-340185141CE6}" type="CELLRANGE">
                      <a:rPr lang="en-US"/>
                      <a:pPr/>
                      <a:t>[ZELLBEREICH]</a:t>
                    </a:fld>
                    <a:endParaRPr lang="de-CH"/>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0-50EF-44F8-A304-D94D2F80EC90}"/>
                </c:ext>
              </c:extLst>
            </c:dLbl>
            <c:dLbl>
              <c:idx val="3"/>
              <c:layout>
                <c:manualLayout>
                  <c:x val="-6.1426930670801121E-2"/>
                  <c:y val="-8.5564663488531242E-2"/>
                </c:manualLayout>
              </c:layout>
              <c:tx>
                <c:rich>
                  <a:bodyPr/>
                  <a:lstStyle/>
                  <a:p>
                    <a:fld id="{48308280-5C10-4F63-A2C4-AE14E22AAD7C}" type="CELLRANGE">
                      <a:rPr lang="en-US"/>
                      <a:pPr/>
                      <a:t>[ZELLBEREICH]</a:t>
                    </a:fld>
                    <a:endParaRPr lang="de-CH"/>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1-50EF-44F8-A304-D94D2F80EC90}"/>
                </c:ext>
              </c:extLst>
            </c:dLbl>
            <c:dLbl>
              <c:idx val="4"/>
              <c:layout>
                <c:manualLayout>
                  <c:x val="-2.5594554446167189E-2"/>
                  <c:y val="4.9264503220669352E-2"/>
                </c:manualLayout>
              </c:layout>
              <c:tx>
                <c:rich>
                  <a:bodyPr/>
                  <a:lstStyle/>
                  <a:p>
                    <a:fld id="{2AE2D5A5-3065-462F-9C5D-780647F2CF8E}" type="CELLRANGE">
                      <a:rPr lang="en-US"/>
                      <a:pPr/>
                      <a:t>[ZELLBEREICH]</a:t>
                    </a:fld>
                    <a:endParaRPr lang="de-CH"/>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2-50EF-44F8-A304-D94D2F80EC90}"/>
                </c:ext>
              </c:extLst>
            </c:dLbl>
            <c:dLbl>
              <c:idx val="5"/>
              <c:layout>
                <c:manualLayout>
                  <c:x val="-1.2797277223083641E-2"/>
                  <c:y val="-1.03714743622462E-2"/>
                </c:manualLayout>
              </c:layout>
              <c:tx>
                <c:rich>
                  <a:bodyPr/>
                  <a:lstStyle/>
                  <a:p>
                    <a:fld id="{3278CEB5-A90F-4A83-B6DA-9A26C2E1ADA3}" type="CELLRANGE">
                      <a:rPr lang="en-US"/>
                      <a:pPr/>
                      <a:t>[ZELLBEREICH]</a:t>
                    </a:fld>
                    <a:endParaRPr lang="de-CH"/>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3-50EF-44F8-A304-D94D2F80EC90}"/>
                </c:ext>
              </c:extLst>
            </c:dLbl>
            <c:dLbl>
              <c:idx val="6"/>
              <c:layout>
                <c:manualLayout>
                  <c:x val="-1.0237821778466837E-2"/>
                  <c:y val="0"/>
                </c:manualLayout>
              </c:layout>
              <c:tx>
                <c:rich>
                  <a:bodyPr/>
                  <a:lstStyle/>
                  <a:p>
                    <a:fld id="{89139735-0C28-494B-8686-618E391CD9C5}" type="CELLRANGE">
                      <a:rPr lang="en-US"/>
                      <a:pPr/>
                      <a:t>[ZELLBEREICH]</a:t>
                    </a:fld>
                    <a:endParaRPr lang="de-CH"/>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1-50EF-44F8-A304-D94D2F80EC90}"/>
                </c:ext>
              </c:extLst>
            </c:dLbl>
            <c:dLbl>
              <c:idx val="7"/>
              <c:layout>
                <c:manualLayout>
                  <c:x val="-2.5594554446168034E-3"/>
                  <c:y val="5.1857371811230525E-3"/>
                </c:manualLayout>
              </c:layout>
              <c:tx>
                <c:rich>
                  <a:bodyPr/>
                  <a:lstStyle/>
                  <a:p>
                    <a:fld id="{521094A4-CABF-4229-99C9-F21D0DD73399}" type="CELLRANGE">
                      <a:rPr lang="en-US"/>
                      <a:pPr/>
                      <a:t>[ZELLBEREICH]</a:t>
                    </a:fld>
                    <a:endParaRPr lang="de-CH"/>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3-50EF-44F8-A304-D94D2F80EC90}"/>
                </c:ext>
              </c:extLst>
            </c:dLbl>
            <c:dLbl>
              <c:idx val="8"/>
              <c:layout>
                <c:manualLayout>
                  <c:x val="-9.3845615523387332E-17"/>
                  <c:y val="-1.03714743622462E-2"/>
                </c:manualLayout>
              </c:layout>
              <c:tx>
                <c:rich>
                  <a:bodyPr/>
                  <a:lstStyle/>
                  <a:p>
                    <a:fld id="{BBA3ACC4-7B67-4D80-88CE-3292940BFFA5}" type="CELLRANGE">
                      <a:rPr lang="en-US"/>
                      <a:pPr/>
                      <a:t>[ZELLBEREICH]</a:t>
                    </a:fld>
                    <a:endParaRPr lang="de-CH"/>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4-50EF-44F8-A304-D94D2F80EC90}"/>
                </c:ext>
              </c:extLst>
            </c:dLbl>
            <c:dLbl>
              <c:idx val="9"/>
              <c:layout>
                <c:manualLayout>
                  <c:x val="-1.5356732667700256E-2"/>
                  <c:y val="-7.7786057716846503E-3"/>
                </c:manualLayout>
              </c:layout>
              <c:tx>
                <c:rich>
                  <a:bodyPr/>
                  <a:lstStyle/>
                  <a:p>
                    <a:fld id="{32E1D374-02C4-4A06-BED6-57FC4FEC90EC}" type="CELLRANGE">
                      <a:rPr lang="en-US"/>
                      <a:pPr/>
                      <a:t>[ZELLBEREICH]</a:t>
                    </a:fld>
                    <a:endParaRPr lang="de-CH"/>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5-50EF-44F8-A304-D94D2F80EC90}"/>
                </c:ext>
              </c:extLst>
            </c:dLbl>
            <c:dLbl>
              <c:idx val="10"/>
              <c:layout>
                <c:manualLayout>
                  <c:x val="-1.023782177846679E-2"/>
                  <c:y val="5.1857371811231002E-3"/>
                </c:manualLayout>
              </c:layout>
              <c:tx>
                <c:rich>
                  <a:bodyPr/>
                  <a:lstStyle/>
                  <a:p>
                    <a:fld id="{2B89BD0E-337A-47DB-8A35-F5E63FD93CB7}" type="CELLRANGE">
                      <a:rPr lang="en-US"/>
                      <a:pPr/>
                      <a:t>[ZELLBEREICH]</a:t>
                    </a:fld>
                    <a:endParaRPr lang="de-CH"/>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5-50EF-44F8-A304-D94D2F80EC90}"/>
                </c:ext>
              </c:extLst>
            </c:dLbl>
            <c:dLbl>
              <c:idx val="11"/>
              <c:layout>
                <c:manualLayout>
                  <c:x val="-7.6783663338502225E-3"/>
                  <c:y val="7.7786057716846503E-3"/>
                </c:manualLayout>
              </c:layout>
              <c:tx>
                <c:rich>
                  <a:bodyPr/>
                  <a:lstStyle/>
                  <a:p>
                    <a:fld id="{F54BACF8-1792-4198-96CD-4D54B43BF19D}" type="CELLRANGE">
                      <a:rPr lang="en-US"/>
                      <a:pPr/>
                      <a:t>[ZELLBEREICH]</a:t>
                    </a:fld>
                    <a:endParaRPr lang="de-CH"/>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6-50EF-44F8-A304-D94D2F80EC90}"/>
                </c:ext>
              </c:extLst>
            </c:dLbl>
            <c:dLbl>
              <c:idx val="12"/>
              <c:layout>
                <c:manualLayout>
                  <c:x val="-1.2797277223083547E-2"/>
                  <c:y val="-1.5557211543369301E-2"/>
                </c:manualLayout>
              </c:layout>
              <c:tx>
                <c:rich>
                  <a:bodyPr/>
                  <a:lstStyle/>
                  <a:p>
                    <a:fld id="{9F87A3A0-24F9-418E-93C7-AD79900B1C37}" type="CELLRANGE">
                      <a:rPr lang="en-US"/>
                      <a:pPr/>
                      <a:t>[ZELLBEREICH]</a:t>
                    </a:fld>
                    <a:endParaRPr lang="de-CH"/>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7-50EF-44F8-A304-D94D2F80EC90}"/>
                </c:ext>
              </c:extLst>
            </c:dLbl>
            <c:dLbl>
              <c:idx val="13"/>
              <c:layout>
                <c:manualLayout>
                  <c:x val="-8.7021485116968125E-2"/>
                  <c:y val="-2.59286859056174E-3"/>
                </c:manualLayout>
              </c:layout>
              <c:tx>
                <c:rich>
                  <a:bodyPr/>
                  <a:lstStyle/>
                  <a:p>
                    <a:fld id="{E09BEE49-C26F-48AD-944E-CC9601F7FDC8}" type="CELLRANGE">
                      <a:rPr lang="en-US"/>
                      <a:pPr/>
                      <a:t>[ZELLBEREICH]</a:t>
                    </a:fld>
                    <a:endParaRPr lang="de-CH"/>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7-50EF-44F8-A304-D94D2F80EC90}"/>
                </c:ext>
              </c:extLst>
            </c:dLbl>
            <c:dLbl>
              <c:idx val="14"/>
              <c:layout>
                <c:manualLayout>
                  <c:x val="0"/>
                  <c:y val="-1.03714743622462E-2"/>
                </c:manualLayout>
              </c:layout>
              <c:tx>
                <c:rich>
                  <a:bodyPr/>
                  <a:lstStyle/>
                  <a:p>
                    <a:fld id="{90565187-C234-41EE-A4E1-47BBEE645D10}" type="CELLRANGE">
                      <a:rPr lang="en-US"/>
                      <a:pPr/>
                      <a:t>[ZELLBEREICH]</a:t>
                    </a:fld>
                    <a:endParaRPr lang="de-CH"/>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8-50EF-44F8-A304-D94D2F80EC90}"/>
                </c:ext>
              </c:extLst>
            </c:dLbl>
            <c:dLbl>
              <c:idx val="15"/>
              <c:layout>
                <c:manualLayout>
                  <c:x val="-1.2797277223083641E-2"/>
                  <c:y val="-2.0742948724492401E-2"/>
                </c:manualLayout>
              </c:layout>
              <c:tx>
                <c:rich>
                  <a:bodyPr/>
                  <a:lstStyle/>
                  <a:p>
                    <a:fld id="{F03D0E7D-DF6E-4A16-9210-EC0211B31F81}" type="CELLRANGE">
                      <a:rPr lang="en-US"/>
                      <a:pPr/>
                      <a:t>[ZELLBEREICH]</a:t>
                    </a:fld>
                    <a:endParaRPr lang="de-CH"/>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9-50EF-44F8-A304-D94D2F80EC90}"/>
                </c:ext>
              </c:extLst>
            </c:dLbl>
            <c:dLbl>
              <c:idx val="16"/>
              <c:layout>
                <c:manualLayout>
                  <c:x val="-1.7916188112317061E-2"/>
                  <c:y val="1.0371474362246105E-2"/>
                </c:manualLayout>
              </c:layout>
              <c:tx>
                <c:rich>
                  <a:bodyPr/>
                  <a:lstStyle/>
                  <a:p>
                    <a:fld id="{CE1270C6-3F00-47AC-8AAF-25803FFF253E}" type="CELLRANGE">
                      <a:rPr lang="en-US"/>
                      <a:pPr/>
                      <a:t>[ZELLBEREICH]</a:t>
                    </a:fld>
                    <a:endParaRPr lang="de-CH"/>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A-50EF-44F8-A304-D94D2F80EC90}"/>
                </c:ext>
              </c:extLst>
            </c:dLbl>
            <c:dLbl>
              <c:idx val="17"/>
              <c:layout>
                <c:manualLayout>
                  <c:x val="-4.0951287113867446E-2"/>
                  <c:y val="-5.1857371811230998E-2"/>
                </c:manualLayout>
              </c:layout>
              <c:tx>
                <c:rich>
                  <a:bodyPr/>
                  <a:lstStyle/>
                  <a:p>
                    <a:fld id="{4835AD0F-0034-4397-A800-2E8989A73ECD}" type="CELLRANGE">
                      <a:rPr lang="en-US"/>
                      <a:pPr/>
                      <a:t>[ZELLBEREICH]</a:t>
                    </a:fld>
                    <a:endParaRPr lang="de-CH"/>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B-50EF-44F8-A304-D94D2F80EC90}"/>
                </c:ext>
              </c:extLst>
            </c:dLbl>
            <c:dLbl>
              <c:idx val="18"/>
              <c:layout>
                <c:manualLayout>
                  <c:x val="-1.2797277223083547E-2"/>
                  <c:y val="-7.7786057716847448E-3"/>
                </c:manualLayout>
              </c:layout>
              <c:tx>
                <c:rich>
                  <a:bodyPr/>
                  <a:lstStyle/>
                  <a:p>
                    <a:fld id="{27C69AE6-A1B5-4B86-A0B9-718F2F23C712}" type="CELLRANGE">
                      <a:rPr lang="en-US"/>
                      <a:pPr/>
                      <a:t>[ZELLBEREICH]</a:t>
                    </a:fld>
                    <a:endParaRPr lang="de-CH"/>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C-50EF-44F8-A304-D94D2F80EC90}"/>
                </c:ext>
              </c:extLst>
            </c:dLbl>
            <c:dLbl>
              <c:idx val="19"/>
              <c:layout>
                <c:manualLayout>
                  <c:x val="-0.11005658411851851"/>
                  <c:y val="3.6300160267861703E-2"/>
                </c:manualLayout>
              </c:layout>
              <c:tx>
                <c:rich>
                  <a:bodyPr/>
                  <a:lstStyle/>
                  <a:p>
                    <a:fld id="{773F645E-AA46-4975-9976-9AE42D245176}" type="CELLRANGE">
                      <a:rPr lang="en-US"/>
                      <a:pPr/>
                      <a:t>[ZELLBEREICH]</a:t>
                    </a:fld>
                    <a:endParaRPr lang="de-CH"/>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D-50EF-44F8-A304-D94D2F80EC90}"/>
                </c:ext>
              </c:extLst>
            </c:dLbl>
            <c:dLbl>
              <c:idx val="20"/>
              <c:layout>
                <c:manualLayout>
                  <c:x val="-1.0237821778466931E-2"/>
                  <c:y val="-1.0371474362246247E-2"/>
                </c:manualLayout>
              </c:layout>
              <c:tx>
                <c:rich>
                  <a:bodyPr/>
                  <a:lstStyle/>
                  <a:p>
                    <a:fld id="{9BB41A95-E164-4550-BDDE-93AC9FCC6382}" type="CELLRANGE">
                      <a:rPr lang="en-US"/>
                      <a:pPr/>
                      <a:t>[ZELLBEREICH]</a:t>
                    </a:fld>
                    <a:endParaRPr lang="de-CH"/>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9-50EF-44F8-A304-D94D2F80EC90}"/>
                </c:ext>
              </c:extLst>
            </c:dLbl>
            <c:dLbl>
              <c:idx val="21"/>
              <c:layout>
                <c:manualLayout>
                  <c:x val="-8.7021485116968125E-2"/>
                  <c:y val="5.1857371811231947E-3"/>
                </c:manualLayout>
              </c:layout>
              <c:tx>
                <c:rich>
                  <a:bodyPr/>
                  <a:lstStyle/>
                  <a:p>
                    <a:fld id="{B0E98FDB-4102-4E03-BEC7-758CA80CA7FB}" type="CELLRANGE">
                      <a:rPr lang="en-US"/>
                      <a:pPr/>
                      <a:t>[ZELLBEREICH]</a:t>
                    </a:fld>
                    <a:endParaRPr lang="de-CH"/>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E-50EF-44F8-A304-D94D2F80EC90}"/>
                </c:ext>
              </c:extLst>
            </c:dLbl>
            <c:dLbl>
              <c:idx val="22"/>
              <c:layout>
                <c:manualLayout>
                  <c:x val="-2.5594554446167566E-3"/>
                  <c:y val="-7.7786057716846503E-3"/>
                </c:manualLayout>
              </c:layout>
              <c:tx>
                <c:rich>
                  <a:bodyPr/>
                  <a:lstStyle/>
                  <a:p>
                    <a:fld id="{4ACF3487-55E5-4C60-96C2-63E649605B73}" type="CELLRANGE">
                      <a:rPr lang="en-US"/>
                      <a:pPr/>
                      <a:t>[ZELLBEREICH]</a:t>
                    </a:fld>
                    <a:endParaRPr lang="de-CH"/>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B-50EF-44F8-A304-D94D2F80EC90}"/>
                </c:ext>
              </c:extLst>
            </c:dLbl>
            <c:dLbl>
              <c:idx val="23"/>
              <c:layout>
                <c:manualLayout>
                  <c:x val="-1.2797277223083547E-2"/>
                  <c:y val="-7.7786057716847448E-3"/>
                </c:manualLayout>
              </c:layout>
              <c:tx>
                <c:rich>
                  <a:bodyPr/>
                  <a:lstStyle/>
                  <a:p>
                    <a:fld id="{BE72FAB1-05EB-40BF-9E70-9DE2B060B583}" type="CELLRANGE">
                      <a:rPr lang="en-US"/>
                      <a:pPr/>
                      <a:t>[ZELLBEREICH]</a:t>
                    </a:fld>
                    <a:endParaRPr lang="de-CH"/>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D-50EF-44F8-A304-D94D2F80EC90}"/>
                </c:ext>
              </c:extLst>
            </c:dLbl>
            <c:dLbl>
              <c:idx val="24"/>
              <c:layout>
                <c:manualLayout>
                  <c:x val="-1.0237821778467026E-2"/>
                  <c:y val="-1.0371474362246105E-2"/>
                </c:manualLayout>
              </c:layout>
              <c:tx>
                <c:rich>
                  <a:bodyPr/>
                  <a:lstStyle/>
                  <a:p>
                    <a:fld id="{29601493-F629-48A3-A9A3-762483B8A5F8}" type="CELLRANGE">
                      <a:rPr lang="en-US"/>
                      <a:pPr/>
                      <a:t>[ZELLBEREICH]</a:t>
                    </a:fld>
                    <a:endParaRPr lang="de-CH"/>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F-50EF-44F8-A304-D94D2F80EC90}"/>
                </c:ext>
              </c:extLst>
            </c:dLbl>
            <c:dLbl>
              <c:idx val="25"/>
              <c:layout>
                <c:manualLayout>
                  <c:x val="-5.1189108892334186E-3"/>
                  <c:y val="-9.5070750055172831E-17"/>
                </c:manualLayout>
              </c:layout>
              <c:tx>
                <c:rich>
                  <a:bodyPr/>
                  <a:lstStyle/>
                  <a:p>
                    <a:fld id="{ED4E1EF1-E5A8-48D7-A331-36F05CBF5D44}" type="CELLRANGE">
                      <a:rPr lang="en-US"/>
                      <a:pPr/>
                      <a:t>[ZELLBEREICH]</a:t>
                    </a:fld>
                    <a:endParaRPr lang="de-CH"/>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0-50EF-44F8-A304-D94D2F80EC90}"/>
                </c:ext>
              </c:extLst>
            </c:dLbl>
            <c:dLbl>
              <c:idx val="26"/>
              <c:layout>
                <c:manualLayout>
                  <c:x val="-1.0237821778466837E-2"/>
                  <c:y val="0"/>
                </c:manualLayout>
              </c:layout>
              <c:tx>
                <c:rich>
                  <a:bodyPr/>
                  <a:lstStyle/>
                  <a:p>
                    <a:fld id="{62407672-B8C2-43B6-9C6B-6BECB2F4C10C}" type="CELLRANGE">
                      <a:rPr lang="en-US"/>
                      <a:pPr/>
                      <a:t>[ZELLBEREICH]</a:t>
                    </a:fld>
                    <a:endParaRPr lang="de-CH"/>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1-50EF-44F8-A304-D94D2F80EC90}"/>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de-DE"/>
              </a:p>
            </c:txPr>
            <c:dLblPos val="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xVal>
            <c:numRef>
              <c:f>'Zusammenfassung und Grafik'!$B$8:$AB$8</c:f>
              <c:numCache>
                <c:formatCode>0.0</c:formatCode>
                <c:ptCount val="27"/>
                <c:pt idx="0">
                  <c:v>70.597445454619063</c:v>
                </c:pt>
                <c:pt idx="1">
                  <c:v>51.365846692816739</c:v>
                </c:pt>
                <c:pt idx="2">
                  <c:v>61.457910841345544</c:v>
                </c:pt>
                <c:pt idx="3">
                  <c:v>52.764092745054064</c:v>
                </c:pt>
                <c:pt idx="4">
                  <c:v>53.243952627960255</c:v>
                </c:pt>
                <c:pt idx="5">
                  <c:v>65.292570484950048</c:v>
                </c:pt>
                <c:pt idx="6">
                  <c:v>40.606102872113311</c:v>
                </c:pt>
                <c:pt idx="7">
                  <c:v>38.776713378806235</c:v>
                </c:pt>
                <c:pt idx="8">
                  <c:v>61.902586299787721</c:v>
                </c:pt>
                <c:pt idx="9">
                  <c:v>60.037863845302411</c:v>
                </c:pt>
                <c:pt idx="10">
                  <c:v>38.553357671651462</c:v>
                </c:pt>
                <c:pt idx="11">
                  <c:v>60.889443979039832</c:v>
                </c:pt>
                <c:pt idx="12">
                  <c:v>48.179058036237642</c:v>
                </c:pt>
                <c:pt idx="13">
                  <c:v>59.084490287029645</c:v>
                </c:pt>
                <c:pt idx="14">
                  <c:v>63.347972662028994</c:v>
                </c:pt>
                <c:pt idx="15">
                  <c:v>59.196097076068199</c:v>
                </c:pt>
                <c:pt idx="16">
                  <c:v>59.824130300300737</c:v>
                </c:pt>
                <c:pt idx="17">
                  <c:v>56.053722875685445</c:v>
                </c:pt>
                <c:pt idx="18">
                  <c:v>73.875893633778048</c:v>
                </c:pt>
                <c:pt idx="19">
                  <c:v>52.696608842774857</c:v>
                </c:pt>
                <c:pt idx="20">
                  <c:v>49.909279189235292</c:v>
                </c:pt>
                <c:pt idx="21">
                  <c:v>53.071177731153988</c:v>
                </c:pt>
                <c:pt idx="22">
                  <c:v>38.747059842676684</c:v>
                </c:pt>
                <c:pt idx="23">
                  <c:v>43.974357074145821</c:v>
                </c:pt>
                <c:pt idx="24">
                  <c:v>76.436981206433643</c:v>
                </c:pt>
                <c:pt idx="25">
                  <c:v>61.503265440500762</c:v>
                </c:pt>
                <c:pt idx="26">
                  <c:v>63.735748666538768</c:v>
                </c:pt>
              </c:numCache>
            </c:numRef>
          </c:xVal>
          <c:yVal>
            <c:numRef>
              <c:f>'Zusammenfassung und Grafik'!$B$9:$AB$9</c:f>
              <c:numCache>
                <c:formatCode>0.0</c:formatCode>
                <c:ptCount val="27"/>
                <c:pt idx="0">
                  <c:v>62.885128850868718</c:v>
                </c:pt>
                <c:pt idx="1">
                  <c:v>38.806165451568631</c:v>
                </c:pt>
                <c:pt idx="2">
                  <c:v>54.402313599388741</c:v>
                </c:pt>
                <c:pt idx="3">
                  <c:v>35.044284155992877</c:v>
                </c:pt>
                <c:pt idx="4">
                  <c:v>34.188396587534719</c:v>
                </c:pt>
                <c:pt idx="5">
                  <c:v>46.967435668266205</c:v>
                </c:pt>
                <c:pt idx="6">
                  <c:v>47.221913885171148</c:v>
                </c:pt>
                <c:pt idx="7">
                  <c:v>53.767361111111114</c:v>
                </c:pt>
                <c:pt idx="8">
                  <c:v>40.49329574381094</c:v>
                </c:pt>
                <c:pt idx="9">
                  <c:v>44.107469037417253</c:v>
                </c:pt>
                <c:pt idx="10">
                  <c:v>64.003226979438722</c:v>
                </c:pt>
                <c:pt idx="11">
                  <c:v>24.99812695425241</c:v>
                </c:pt>
                <c:pt idx="12">
                  <c:v>58.645130643328962</c:v>
                </c:pt>
                <c:pt idx="13">
                  <c:v>28.034175132723686</c:v>
                </c:pt>
                <c:pt idx="14">
                  <c:v>33.629787915219332</c:v>
                </c:pt>
                <c:pt idx="15">
                  <c:v>34.208237133904213</c:v>
                </c:pt>
                <c:pt idx="16">
                  <c:v>52.72896620980881</c:v>
                </c:pt>
                <c:pt idx="17">
                  <c:v>35.786407554517368</c:v>
                </c:pt>
                <c:pt idx="18">
                  <c:v>40.928098688702157</c:v>
                </c:pt>
                <c:pt idx="19">
                  <c:v>34.381437898419804</c:v>
                </c:pt>
                <c:pt idx="20">
                  <c:v>55.334796552558451</c:v>
                </c:pt>
                <c:pt idx="21">
                  <c:v>25.683209806542596</c:v>
                </c:pt>
                <c:pt idx="22">
                  <c:v>64.856194920067324</c:v>
                </c:pt>
                <c:pt idx="23">
                  <c:v>33.88806658319006</c:v>
                </c:pt>
                <c:pt idx="24">
                  <c:v>32.116791916786092</c:v>
                </c:pt>
                <c:pt idx="25">
                  <c:v>29.276260336167127</c:v>
                </c:pt>
                <c:pt idx="26">
                  <c:v>54.297900092867685</c:v>
                </c:pt>
              </c:numCache>
            </c:numRef>
          </c:yVal>
          <c:bubbleSize>
            <c:numRef>
              <c:f>'Zusammenfassung und Grafik'!$B$10:$AB$10</c:f>
              <c:numCache>
                <c:formatCode>0</c:formatCode>
                <c:ptCount val="27"/>
                <c:pt idx="0">
                  <c:v>730.66899999999998</c:v>
                </c:pt>
                <c:pt idx="1">
                  <c:v>16.597999999999999</c:v>
                </c:pt>
                <c:pt idx="2">
                  <c:v>56.639000000000003</c:v>
                </c:pt>
                <c:pt idx="3">
                  <c:v>1068.4929999999999</c:v>
                </c:pt>
                <c:pt idx="4">
                  <c:v>299.964</c:v>
                </c:pt>
                <c:pt idx="5">
                  <c:v>200.70400000000001</c:v>
                </c:pt>
                <c:pt idx="6">
                  <c:v>343.64800000000002</c:v>
                </c:pt>
                <c:pt idx="7">
                  <c:v>528.05200000000002</c:v>
                </c:pt>
                <c:pt idx="8">
                  <c:v>42.185000000000002</c:v>
                </c:pt>
                <c:pt idx="9">
                  <c:v>205.28299999999999</c:v>
                </c:pt>
                <c:pt idx="10">
                  <c:v>74.616</c:v>
                </c:pt>
                <c:pt idx="11">
                  <c:v>435.58300000000003</c:v>
                </c:pt>
                <c:pt idx="12">
                  <c:v>179.023</c:v>
                </c:pt>
                <c:pt idx="13">
                  <c:v>45.066000000000003</c:v>
                </c:pt>
                <c:pt idx="14">
                  <c:v>39.423999999999999</c:v>
                </c:pt>
                <c:pt idx="15">
                  <c:v>537.32500000000005</c:v>
                </c:pt>
                <c:pt idx="16">
                  <c:v>87.926000000000002</c:v>
                </c:pt>
                <c:pt idx="17">
                  <c:v>288.17700000000002</c:v>
                </c:pt>
                <c:pt idx="18">
                  <c:v>167.77500000000001</c:v>
                </c:pt>
                <c:pt idx="19">
                  <c:v>297.52100000000002</c:v>
                </c:pt>
                <c:pt idx="20">
                  <c:v>357.99599999999998</c:v>
                </c:pt>
                <c:pt idx="21">
                  <c:v>38.142000000000003</c:v>
                </c:pt>
                <c:pt idx="22">
                  <c:v>848.74</c:v>
                </c:pt>
                <c:pt idx="23">
                  <c:v>368.19600000000003</c:v>
                </c:pt>
                <c:pt idx="24">
                  <c:v>132.417</c:v>
                </c:pt>
                <c:pt idx="25">
                  <c:v>1612.6010000000001</c:v>
                </c:pt>
                <c:pt idx="26">
                  <c:v>40.031999999999996</c:v>
                </c:pt>
              </c:numCache>
            </c:numRef>
          </c:bubbleSize>
          <c:bubble3D val="0"/>
          <c:extLst>
            <c:ext xmlns:c15="http://schemas.microsoft.com/office/drawing/2012/chart" uri="{02D57815-91ED-43cb-92C2-25804820EDAC}">
              <c15:datalabelsRange>
                <c15:f>'Zusammenfassung und Grafik'!$B$6:$AB$6</c15:f>
                <c15:dlblRangeCache>
                  <c:ptCount val="27"/>
                  <c:pt idx="0">
                    <c:v>AG</c:v>
                  </c:pt>
                  <c:pt idx="1">
                    <c:v>AI</c:v>
                  </c:pt>
                  <c:pt idx="2">
                    <c:v>AR</c:v>
                  </c:pt>
                  <c:pt idx="3">
                    <c:v>BE</c:v>
                  </c:pt>
                  <c:pt idx="4">
                    <c:v>BL</c:v>
                  </c:pt>
                  <c:pt idx="5">
                    <c:v>BS</c:v>
                  </c:pt>
                  <c:pt idx="6">
                    <c:v>FR</c:v>
                  </c:pt>
                  <c:pt idx="7">
                    <c:v>GE</c:v>
                  </c:pt>
                  <c:pt idx="8">
                    <c:v>GL</c:v>
                  </c:pt>
                  <c:pt idx="9">
                    <c:v>GR</c:v>
                  </c:pt>
                  <c:pt idx="10">
                    <c:v>JU</c:v>
                  </c:pt>
                  <c:pt idx="11">
                    <c:v>LU</c:v>
                  </c:pt>
                  <c:pt idx="12">
                    <c:v>NE</c:v>
                  </c:pt>
                  <c:pt idx="13">
                    <c:v>NW</c:v>
                  </c:pt>
                  <c:pt idx="14">
                    <c:v>OW</c:v>
                  </c:pt>
                  <c:pt idx="15">
                    <c:v>SG</c:v>
                  </c:pt>
                  <c:pt idx="16">
                    <c:v>SH</c:v>
                  </c:pt>
                  <c:pt idx="17">
                    <c:v>SO</c:v>
                  </c:pt>
                  <c:pt idx="18">
                    <c:v>SZ</c:v>
                  </c:pt>
                  <c:pt idx="19">
                    <c:v>TG</c:v>
                  </c:pt>
                  <c:pt idx="20">
                    <c:v>TI</c:v>
                  </c:pt>
                  <c:pt idx="21">
                    <c:v>UR</c:v>
                  </c:pt>
                  <c:pt idx="22">
                    <c:v>VD</c:v>
                  </c:pt>
                  <c:pt idx="23">
                    <c:v>VS</c:v>
                  </c:pt>
                  <c:pt idx="24">
                    <c:v>ZG</c:v>
                  </c:pt>
                  <c:pt idx="25">
                    <c:v>ZH</c:v>
                  </c:pt>
                  <c:pt idx="26">
                    <c:v>LI</c:v>
                  </c:pt>
                </c15:dlblRangeCache>
              </c15:datalabelsRange>
            </c:ext>
            <c:ext xmlns:c16="http://schemas.microsoft.com/office/drawing/2014/chart" uri="{C3380CC4-5D6E-409C-BE32-E72D297353CC}">
              <c16:uniqueId val="{00000022-50EF-44F8-A304-D94D2F80EC90}"/>
            </c:ext>
          </c:extLst>
        </c:ser>
        <c:dLbls>
          <c:dLblPos val="ctr"/>
          <c:showLegendKey val="0"/>
          <c:showVal val="1"/>
          <c:showCatName val="0"/>
          <c:showSerName val="0"/>
          <c:showPercent val="0"/>
          <c:showBubbleSize val="0"/>
        </c:dLbls>
        <c:bubbleScale val="40"/>
        <c:showNegBubbles val="0"/>
        <c:axId val="2086972656"/>
        <c:axId val="2086970736"/>
      </c:bubbleChart>
      <c:valAx>
        <c:axId val="2086972656"/>
        <c:scaling>
          <c:orientation val="minMax"/>
          <c:max val="80"/>
          <c:min val="20"/>
        </c:scaling>
        <c:delete val="0"/>
        <c:axPos val="b"/>
        <c:majorGridlines>
          <c:spPr>
            <a:ln w="6350" cap="flat" cmpd="sng" algn="ctr">
              <a:solidFill>
                <a:schemeClr val="tx1">
                  <a:lumMod val="50000"/>
                  <a:lumOff val="50000"/>
                </a:schemeClr>
              </a:solidFill>
              <a:prstDash val="dash"/>
              <a:round/>
            </a:ln>
            <a:effectLst/>
          </c:spPr>
        </c:majorGridlines>
        <c:numFmt formatCode="0" sourceLinked="0"/>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de-DE"/>
          </a:p>
        </c:txPr>
        <c:crossAx val="2086970736"/>
        <c:crosses val="autoZero"/>
        <c:crossBetween val="midCat"/>
      </c:valAx>
      <c:valAx>
        <c:axId val="2086970736"/>
        <c:scaling>
          <c:orientation val="minMax"/>
          <c:max val="80"/>
          <c:min val="20"/>
        </c:scaling>
        <c:delete val="0"/>
        <c:axPos val="l"/>
        <c:majorGridlines>
          <c:spPr>
            <a:ln w="6350" cap="flat" cmpd="sng" algn="ctr">
              <a:solidFill>
                <a:schemeClr val="tx1">
                  <a:lumMod val="50000"/>
                  <a:lumOff val="50000"/>
                </a:schemeClr>
              </a:solidFill>
              <a:round/>
            </a:ln>
            <a:effectLst/>
          </c:spPr>
        </c:majorGridlines>
        <c:numFmt formatCode="0" sourceLinked="0"/>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de-DE"/>
          </a:p>
        </c:txPr>
        <c:crossAx val="2086972656"/>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de-DE"/>
    </a:p>
  </c:txPr>
  <c:printSettings>
    <c:headerFooter/>
    <c:pageMargins b="0.78740157499999996" l="0.7" r="0.7" t="0.78740157499999996" header="0.3" footer="0.3"/>
    <c:pageSetup/>
  </c:printSettings>
  <c:userShapes r:id="rId3"/>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2689880333503312E-2"/>
          <c:y val="7.0724280121965175E-2"/>
          <c:w val="0.90956634642889189"/>
          <c:h val="0.80325555493897149"/>
        </c:manualLayout>
      </c:layout>
      <c:lineChart>
        <c:grouping val="standard"/>
        <c:varyColors val="0"/>
        <c:ser>
          <c:idx val="0"/>
          <c:order val="0"/>
          <c:tx>
            <c:strRef>
              <c:f>'Ränge historisch'!$B$66</c:f>
              <c:strCache>
                <c:ptCount val="1"/>
                <c:pt idx="0">
                  <c:v>AG Freiheitsindex</c:v>
                </c:pt>
              </c:strCache>
            </c:strRef>
          </c:tx>
          <c:spPr>
            <a:ln w="28575" cap="rnd">
              <a:solidFill>
                <a:srgbClr val="BC0000"/>
              </a:solidFill>
              <a:round/>
            </a:ln>
            <a:effectLst/>
          </c:spPr>
          <c:marker>
            <c:symbol val="none"/>
          </c:marker>
          <c:cat>
            <c:numRef>
              <c:f>'Ränge historisch'!$A$67:$A$82</c:f>
              <c:numCache>
                <c:formatCode>General</c:formatCode>
                <c:ptCount val="16"/>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numCache>
            </c:numRef>
          </c:cat>
          <c:val>
            <c:numRef>
              <c:f>'Ränge historisch'!$B$67:$B$82</c:f>
              <c:numCache>
                <c:formatCode>General</c:formatCode>
                <c:ptCount val="16"/>
                <c:pt idx="0">
                  <c:v>2</c:v>
                </c:pt>
                <c:pt idx="1">
                  <c:v>3</c:v>
                </c:pt>
                <c:pt idx="2">
                  <c:v>1</c:v>
                </c:pt>
                <c:pt idx="3">
                  <c:v>1</c:v>
                </c:pt>
                <c:pt idx="4">
                  <c:v>1</c:v>
                </c:pt>
                <c:pt idx="5">
                  <c:v>1</c:v>
                </c:pt>
                <c:pt idx="6">
                  <c:v>1</c:v>
                </c:pt>
                <c:pt idx="7">
                  <c:v>1</c:v>
                </c:pt>
                <c:pt idx="8">
                  <c:v>1</c:v>
                </c:pt>
                <c:pt idx="9">
                  <c:v>1</c:v>
                </c:pt>
                <c:pt idx="10">
                  <c:v>3</c:v>
                </c:pt>
                <c:pt idx="11">
                  <c:v>3</c:v>
                </c:pt>
                <c:pt idx="12">
                  <c:v>3</c:v>
                </c:pt>
                <c:pt idx="13">
                  <c:v>3</c:v>
                </c:pt>
                <c:pt idx="14">
                  <c:v>2</c:v>
                </c:pt>
                <c:pt idx="15">
                  <c:v>1</c:v>
                </c:pt>
              </c:numCache>
            </c:numRef>
          </c:val>
          <c:smooth val="0"/>
          <c:extLst>
            <c:ext xmlns:c16="http://schemas.microsoft.com/office/drawing/2014/chart" uri="{C3380CC4-5D6E-409C-BE32-E72D297353CC}">
              <c16:uniqueId val="{00000000-DE50-4173-8C25-85FFB6415BC6}"/>
            </c:ext>
          </c:extLst>
        </c:ser>
        <c:ser>
          <c:idx val="1"/>
          <c:order val="1"/>
          <c:tx>
            <c:strRef>
              <c:f>'Ränge historisch'!$C$66</c:f>
              <c:strCache>
                <c:ptCount val="1"/>
              </c:strCache>
            </c:strRef>
          </c:tx>
          <c:spPr>
            <a:ln w="28575" cap="rnd">
              <a:solidFill>
                <a:srgbClr val="FF0000"/>
              </a:solidFill>
              <a:round/>
            </a:ln>
            <a:effectLst/>
          </c:spPr>
          <c:marker>
            <c:symbol val="none"/>
          </c:marker>
          <c:cat>
            <c:numRef>
              <c:f>'Ränge historisch'!$A$67:$A$82</c:f>
              <c:numCache>
                <c:formatCode>General</c:formatCode>
                <c:ptCount val="16"/>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numCache>
            </c:numRef>
          </c:cat>
          <c:val>
            <c:numRef>
              <c:f>'Ränge historisch'!$C$67:$C$82</c:f>
              <c:numCache>
                <c:formatCode>General</c:formatCode>
                <c:ptCount val="1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numCache>
            </c:numRef>
          </c:val>
          <c:smooth val="0"/>
          <c:extLst>
            <c:ext xmlns:c16="http://schemas.microsoft.com/office/drawing/2014/chart" uri="{C3380CC4-5D6E-409C-BE32-E72D297353CC}">
              <c16:uniqueId val="{00000001-DE50-4173-8C25-85FFB6415BC6}"/>
            </c:ext>
          </c:extLst>
        </c:ser>
        <c:ser>
          <c:idx val="2"/>
          <c:order val="2"/>
          <c:tx>
            <c:strRef>
              <c:f>'Ränge historisch'!$D$66</c:f>
              <c:strCache>
                <c:ptCount val="1"/>
              </c:strCache>
            </c:strRef>
          </c:tx>
          <c:spPr>
            <a:ln w="28575" cap="rnd">
              <a:solidFill>
                <a:srgbClr val="FF7F00"/>
              </a:solidFill>
              <a:round/>
            </a:ln>
            <a:effectLst/>
          </c:spPr>
          <c:marker>
            <c:symbol val="none"/>
          </c:marker>
          <c:cat>
            <c:numRef>
              <c:f>'Ränge historisch'!$A$67:$A$82</c:f>
              <c:numCache>
                <c:formatCode>General</c:formatCode>
                <c:ptCount val="16"/>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numCache>
            </c:numRef>
          </c:cat>
          <c:val>
            <c:numRef>
              <c:f>'Ränge historisch'!$D$67:$D$82</c:f>
              <c:numCache>
                <c:formatCode>General</c:formatCode>
                <c:ptCount val="1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numCache>
            </c:numRef>
          </c:val>
          <c:smooth val="0"/>
          <c:extLst>
            <c:ext xmlns:c16="http://schemas.microsoft.com/office/drawing/2014/chart" uri="{C3380CC4-5D6E-409C-BE32-E72D297353CC}">
              <c16:uniqueId val="{00000002-DE50-4173-8C25-85FFB6415BC6}"/>
            </c:ext>
          </c:extLst>
        </c:ser>
        <c:ser>
          <c:idx val="3"/>
          <c:order val="3"/>
          <c:tx>
            <c:strRef>
              <c:f>'Ränge historisch'!$E$66</c:f>
              <c:strCache>
                <c:ptCount val="1"/>
              </c:strCache>
            </c:strRef>
          </c:tx>
          <c:spPr>
            <a:ln w="28575" cap="rnd">
              <a:solidFill>
                <a:srgbClr val="FFB400"/>
              </a:solidFill>
              <a:round/>
            </a:ln>
            <a:effectLst/>
          </c:spPr>
          <c:marker>
            <c:symbol val="none"/>
          </c:marker>
          <c:cat>
            <c:numRef>
              <c:f>'Ränge historisch'!$A$67:$A$82</c:f>
              <c:numCache>
                <c:formatCode>General</c:formatCode>
                <c:ptCount val="16"/>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numCache>
            </c:numRef>
          </c:cat>
          <c:val>
            <c:numRef>
              <c:f>'Ränge historisch'!$E$67:$E$82</c:f>
              <c:numCache>
                <c:formatCode>General</c:formatCode>
                <c:ptCount val="1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numCache>
            </c:numRef>
          </c:val>
          <c:smooth val="0"/>
          <c:extLst>
            <c:ext xmlns:c16="http://schemas.microsoft.com/office/drawing/2014/chart" uri="{C3380CC4-5D6E-409C-BE32-E72D297353CC}">
              <c16:uniqueId val="{00000003-DE50-4173-8C25-85FFB6415BC6}"/>
            </c:ext>
          </c:extLst>
        </c:ser>
        <c:ser>
          <c:idx val="4"/>
          <c:order val="4"/>
          <c:tx>
            <c:strRef>
              <c:f>'Ränge historisch'!$F$66</c:f>
              <c:strCache>
                <c:ptCount val="1"/>
              </c:strCache>
            </c:strRef>
          </c:tx>
          <c:spPr>
            <a:ln w="28575" cap="rnd">
              <a:solidFill>
                <a:srgbClr val="FFD700"/>
              </a:solidFill>
              <a:prstDash val="solid"/>
              <a:round/>
            </a:ln>
            <a:effectLst/>
          </c:spPr>
          <c:marker>
            <c:symbol val="none"/>
          </c:marker>
          <c:cat>
            <c:numRef>
              <c:f>'Ränge historisch'!$A$67:$A$82</c:f>
              <c:numCache>
                <c:formatCode>General</c:formatCode>
                <c:ptCount val="16"/>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numCache>
            </c:numRef>
          </c:cat>
          <c:val>
            <c:numRef>
              <c:f>'Ränge historisch'!$F$67:$F$82</c:f>
              <c:numCache>
                <c:formatCode>General</c:formatCode>
                <c:ptCount val="1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numCache>
            </c:numRef>
          </c:val>
          <c:smooth val="0"/>
          <c:extLst>
            <c:ext xmlns:c16="http://schemas.microsoft.com/office/drawing/2014/chart" uri="{C3380CC4-5D6E-409C-BE32-E72D297353CC}">
              <c16:uniqueId val="{00000004-DE50-4173-8C25-85FFB6415BC6}"/>
            </c:ext>
          </c:extLst>
        </c:ser>
        <c:ser>
          <c:idx val="5"/>
          <c:order val="5"/>
          <c:tx>
            <c:strRef>
              <c:f>'Ränge historisch'!$G$66</c:f>
              <c:strCache>
                <c:ptCount val="1"/>
              </c:strCache>
            </c:strRef>
          </c:tx>
          <c:spPr>
            <a:ln w="28575" cap="rnd">
              <a:solidFill>
                <a:srgbClr val="B3D334"/>
              </a:solidFill>
              <a:round/>
            </a:ln>
            <a:effectLst/>
          </c:spPr>
          <c:marker>
            <c:symbol val="none"/>
          </c:marker>
          <c:cat>
            <c:numRef>
              <c:f>'Ränge historisch'!$A$67:$A$82</c:f>
              <c:numCache>
                <c:formatCode>General</c:formatCode>
                <c:ptCount val="16"/>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numCache>
            </c:numRef>
          </c:cat>
          <c:val>
            <c:numRef>
              <c:f>'Ränge historisch'!$G$67:$G$82</c:f>
              <c:numCache>
                <c:formatCode>General</c:formatCode>
                <c:ptCount val="1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numCache>
            </c:numRef>
          </c:val>
          <c:smooth val="0"/>
          <c:extLst>
            <c:ext xmlns:c16="http://schemas.microsoft.com/office/drawing/2014/chart" uri="{C3380CC4-5D6E-409C-BE32-E72D297353CC}">
              <c16:uniqueId val="{00000005-DE50-4173-8C25-85FFB6415BC6}"/>
            </c:ext>
          </c:extLst>
        </c:ser>
        <c:ser>
          <c:idx val="6"/>
          <c:order val="6"/>
          <c:tx>
            <c:strRef>
              <c:f>'Ränge historisch'!$H$66</c:f>
              <c:strCache>
                <c:ptCount val="1"/>
              </c:strCache>
            </c:strRef>
          </c:tx>
          <c:spPr>
            <a:ln w="28575" cap="rnd">
              <a:solidFill>
                <a:srgbClr val="66CC00"/>
              </a:solidFill>
              <a:round/>
            </a:ln>
            <a:effectLst/>
          </c:spPr>
          <c:marker>
            <c:symbol val="none"/>
          </c:marker>
          <c:cat>
            <c:numRef>
              <c:f>'Ränge historisch'!$A$67:$A$82</c:f>
              <c:numCache>
                <c:formatCode>General</c:formatCode>
                <c:ptCount val="16"/>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numCache>
            </c:numRef>
          </c:cat>
          <c:val>
            <c:numRef>
              <c:f>'Ränge historisch'!$H$67:$H$82</c:f>
              <c:numCache>
                <c:formatCode>General</c:formatCode>
                <c:ptCount val="1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numCache>
            </c:numRef>
          </c:val>
          <c:smooth val="0"/>
          <c:extLst>
            <c:ext xmlns:c16="http://schemas.microsoft.com/office/drawing/2014/chart" uri="{C3380CC4-5D6E-409C-BE32-E72D297353CC}">
              <c16:uniqueId val="{00000006-DE50-4173-8C25-85FFB6415BC6}"/>
            </c:ext>
          </c:extLst>
        </c:ser>
        <c:ser>
          <c:idx val="7"/>
          <c:order val="7"/>
          <c:tx>
            <c:strRef>
              <c:f>'Ränge historisch'!$I$66</c:f>
              <c:strCache>
                <c:ptCount val="1"/>
              </c:strCache>
            </c:strRef>
          </c:tx>
          <c:spPr>
            <a:ln w="28575" cap="rnd">
              <a:solidFill>
                <a:srgbClr val="009900"/>
              </a:solidFill>
              <a:round/>
            </a:ln>
            <a:effectLst/>
          </c:spPr>
          <c:marker>
            <c:symbol val="none"/>
          </c:marker>
          <c:cat>
            <c:numRef>
              <c:f>'Ränge historisch'!$A$67:$A$82</c:f>
              <c:numCache>
                <c:formatCode>General</c:formatCode>
                <c:ptCount val="16"/>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numCache>
            </c:numRef>
          </c:cat>
          <c:val>
            <c:numRef>
              <c:f>'Ränge historisch'!$I$67:$I$82</c:f>
              <c:numCache>
                <c:formatCode>General</c:formatCode>
                <c:ptCount val="1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numCache>
            </c:numRef>
          </c:val>
          <c:smooth val="0"/>
          <c:extLst>
            <c:ext xmlns:c16="http://schemas.microsoft.com/office/drawing/2014/chart" uri="{C3380CC4-5D6E-409C-BE32-E72D297353CC}">
              <c16:uniqueId val="{00000007-DE50-4173-8C25-85FFB6415BC6}"/>
            </c:ext>
          </c:extLst>
        </c:ser>
        <c:ser>
          <c:idx val="8"/>
          <c:order val="8"/>
          <c:tx>
            <c:strRef>
              <c:f>'Ränge historisch'!$J$66</c:f>
              <c:strCache>
                <c:ptCount val="1"/>
              </c:strCache>
            </c:strRef>
          </c:tx>
          <c:spPr>
            <a:ln w="28575" cap="rnd">
              <a:solidFill>
                <a:srgbClr val="00CC88"/>
              </a:solidFill>
              <a:round/>
            </a:ln>
            <a:effectLst/>
          </c:spPr>
          <c:marker>
            <c:symbol val="none"/>
          </c:marker>
          <c:cat>
            <c:numRef>
              <c:f>'Ränge historisch'!$A$67:$A$82</c:f>
              <c:numCache>
                <c:formatCode>General</c:formatCode>
                <c:ptCount val="16"/>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numCache>
            </c:numRef>
          </c:cat>
          <c:val>
            <c:numRef>
              <c:f>'Ränge historisch'!$J$67:$J$82</c:f>
              <c:numCache>
                <c:formatCode>General</c:formatCode>
                <c:ptCount val="1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numCache>
            </c:numRef>
          </c:val>
          <c:smooth val="0"/>
          <c:extLst>
            <c:ext xmlns:c16="http://schemas.microsoft.com/office/drawing/2014/chart" uri="{C3380CC4-5D6E-409C-BE32-E72D297353CC}">
              <c16:uniqueId val="{00000008-DE50-4173-8C25-85FFB6415BC6}"/>
            </c:ext>
          </c:extLst>
        </c:ser>
        <c:ser>
          <c:idx val="9"/>
          <c:order val="9"/>
          <c:tx>
            <c:strRef>
              <c:f>'Ränge historisch'!$K$66</c:f>
              <c:strCache>
                <c:ptCount val="1"/>
              </c:strCache>
            </c:strRef>
          </c:tx>
          <c:spPr>
            <a:ln w="28575" cap="rnd">
              <a:solidFill>
                <a:srgbClr val="00CCCC"/>
              </a:solidFill>
              <a:round/>
            </a:ln>
            <a:effectLst/>
          </c:spPr>
          <c:marker>
            <c:symbol val="none"/>
          </c:marker>
          <c:cat>
            <c:numRef>
              <c:f>'Ränge historisch'!$A$67:$A$82</c:f>
              <c:numCache>
                <c:formatCode>General</c:formatCode>
                <c:ptCount val="16"/>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numCache>
            </c:numRef>
          </c:cat>
          <c:val>
            <c:numRef>
              <c:f>'Ränge historisch'!$K$67:$K$82</c:f>
              <c:numCache>
                <c:formatCode>General</c:formatCode>
                <c:ptCount val="1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numCache>
            </c:numRef>
          </c:val>
          <c:smooth val="0"/>
          <c:extLst>
            <c:ext xmlns:c16="http://schemas.microsoft.com/office/drawing/2014/chart" uri="{C3380CC4-5D6E-409C-BE32-E72D297353CC}">
              <c16:uniqueId val="{00000009-DE50-4173-8C25-85FFB6415BC6}"/>
            </c:ext>
          </c:extLst>
        </c:ser>
        <c:ser>
          <c:idx val="10"/>
          <c:order val="10"/>
          <c:tx>
            <c:strRef>
              <c:f>'Ränge historisch'!$L$66</c:f>
              <c:strCache>
                <c:ptCount val="1"/>
              </c:strCache>
            </c:strRef>
          </c:tx>
          <c:spPr>
            <a:ln w="28575" cap="rnd">
              <a:solidFill>
                <a:srgbClr val="69CDFF"/>
              </a:solidFill>
              <a:round/>
            </a:ln>
            <a:effectLst/>
          </c:spPr>
          <c:marker>
            <c:symbol val="none"/>
          </c:marker>
          <c:cat>
            <c:numRef>
              <c:f>'Ränge historisch'!$A$67:$A$82</c:f>
              <c:numCache>
                <c:formatCode>General</c:formatCode>
                <c:ptCount val="16"/>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numCache>
            </c:numRef>
          </c:cat>
          <c:val>
            <c:numRef>
              <c:f>'Ränge historisch'!$L$67:$L$82</c:f>
              <c:numCache>
                <c:formatCode>General</c:formatCode>
                <c:ptCount val="1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numCache>
            </c:numRef>
          </c:val>
          <c:smooth val="0"/>
          <c:extLst>
            <c:ext xmlns:c16="http://schemas.microsoft.com/office/drawing/2014/chart" uri="{C3380CC4-5D6E-409C-BE32-E72D297353CC}">
              <c16:uniqueId val="{0000000A-DE50-4173-8C25-85FFB6415BC6}"/>
            </c:ext>
          </c:extLst>
        </c:ser>
        <c:ser>
          <c:idx val="11"/>
          <c:order val="11"/>
          <c:tx>
            <c:strRef>
              <c:f>'Ränge historisch'!$M$66</c:f>
              <c:strCache>
                <c:ptCount val="1"/>
              </c:strCache>
            </c:strRef>
          </c:tx>
          <c:spPr>
            <a:ln w="28575" cap="rnd">
              <a:solidFill>
                <a:srgbClr val="0079FF"/>
              </a:solidFill>
              <a:round/>
            </a:ln>
            <a:effectLst/>
          </c:spPr>
          <c:marker>
            <c:symbol val="none"/>
          </c:marker>
          <c:cat>
            <c:numRef>
              <c:f>'Ränge historisch'!$A$67:$A$82</c:f>
              <c:numCache>
                <c:formatCode>General</c:formatCode>
                <c:ptCount val="16"/>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numCache>
            </c:numRef>
          </c:cat>
          <c:val>
            <c:numRef>
              <c:f>'Ränge historisch'!$M$67:$M$82</c:f>
              <c:numCache>
                <c:formatCode>General</c:formatCode>
                <c:ptCount val="1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numCache>
            </c:numRef>
          </c:val>
          <c:smooth val="0"/>
          <c:extLst>
            <c:ext xmlns:c16="http://schemas.microsoft.com/office/drawing/2014/chart" uri="{C3380CC4-5D6E-409C-BE32-E72D297353CC}">
              <c16:uniqueId val="{0000000B-DE50-4173-8C25-85FFB6415BC6}"/>
            </c:ext>
          </c:extLst>
        </c:ser>
        <c:ser>
          <c:idx val="12"/>
          <c:order val="12"/>
          <c:tx>
            <c:strRef>
              <c:f>'Ränge historisch'!$N$66</c:f>
              <c:strCache>
                <c:ptCount val="1"/>
              </c:strCache>
            </c:strRef>
          </c:tx>
          <c:spPr>
            <a:ln w="28575" cap="rnd">
              <a:solidFill>
                <a:srgbClr val="0049B4"/>
              </a:solidFill>
              <a:round/>
            </a:ln>
            <a:effectLst/>
          </c:spPr>
          <c:marker>
            <c:symbol val="none"/>
          </c:marker>
          <c:cat>
            <c:numRef>
              <c:f>'Ränge historisch'!$A$67:$A$82</c:f>
              <c:numCache>
                <c:formatCode>General</c:formatCode>
                <c:ptCount val="16"/>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numCache>
            </c:numRef>
          </c:cat>
          <c:val>
            <c:numRef>
              <c:f>'Ränge historisch'!$N$67:$N$82</c:f>
              <c:numCache>
                <c:formatCode>General</c:formatCode>
                <c:ptCount val="1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numCache>
            </c:numRef>
          </c:val>
          <c:smooth val="0"/>
          <c:extLst>
            <c:ext xmlns:c16="http://schemas.microsoft.com/office/drawing/2014/chart" uri="{C3380CC4-5D6E-409C-BE32-E72D297353CC}">
              <c16:uniqueId val="{0000000C-DE50-4173-8C25-85FFB6415BC6}"/>
            </c:ext>
          </c:extLst>
        </c:ser>
        <c:ser>
          <c:idx val="13"/>
          <c:order val="13"/>
          <c:tx>
            <c:strRef>
              <c:f>'Ränge historisch'!$O$66</c:f>
              <c:strCache>
                <c:ptCount val="1"/>
              </c:strCache>
            </c:strRef>
          </c:tx>
          <c:spPr>
            <a:ln w="28575" cap="rnd">
              <a:solidFill>
                <a:srgbClr val="4D0099"/>
              </a:solidFill>
              <a:round/>
            </a:ln>
            <a:effectLst/>
          </c:spPr>
          <c:marker>
            <c:symbol val="none"/>
          </c:marker>
          <c:cat>
            <c:numRef>
              <c:f>'Ränge historisch'!$A$67:$A$82</c:f>
              <c:numCache>
                <c:formatCode>General</c:formatCode>
                <c:ptCount val="16"/>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numCache>
            </c:numRef>
          </c:cat>
          <c:val>
            <c:numRef>
              <c:f>'Ränge historisch'!$O$67:$O$82</c:f>
              <c:numCache>
                <c:formatCode>General</c:formatCode>
                <c:ptCount val="1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numCache>
            </c:numRef>
          </c:val>
          <c:smooth val="0"/>
          <c:extLst>
            <c:ext xmlns:c16="http://schemas.microsoft.com/office/drawing/2014/chart" uri="{C3380CC4-5D6E-409C-BE32-E72D297353CC}">
              <c16:uniqueId val="{0000000D-DE50-4173-8C25-85FFB6415BC6}"/>
            </c:ext>
          </c:extLst>
        </c:ser>
        <c:ser>
          <c:idx val="14"/>
          <c:order val="14"/>
          <c:tx>
            <c:strRef>
              <c:f>'Ränge historisch'!$P$66</c:f>
              <c:strCache>
                <c:ptCount val="1"/>
              </c:strCache>
            </c:strRef>
          </c:tx>
          <c:spPr>
            <a:ln w="28575" cap="rnd">
              <a:solidFill>
                <a:srgbClr val="9933FF"/>
              </a:solidFill>
              <a:round/>
            </a:ln>
            <a:effectLst/>
          </c:spPr>
          <c:marker>
            <c:symbol val="none"/>
          </c:marker>
          <c:cat>
            <c:numRef>
              <c:f>'Ränge historisch'!$A$67:$A$82</c:f>
              <c:numCache>
                <c:formatCode>General</c:formatCode>
                <c:ptCount val="16"/>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numCache>
            </c:numRef>
          </c:cat>
          <c:val>
            <c:numRef>
              <c:f>'Ränge historisch'!$P$67:$P$82</c:f>
              <c:numCache>
                <c:formatCode>General</c:formatCode>
                <c:ptCount val="1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numCache>
            </c:numRef>
          </c:val>
          <c:smooth val="0"/>
          <c:extLst>
            <c:ext xmlns:c16="http://schemas.microsoft.com/office/drawing/2014/chart" uri="{C3380CC4-5D6E-409C-BE32-E72D297353CC}">
              <c16:uniqueId val="{0000000E-DE50-4173-8C25-85FFB6415BC6}"/>
            </c:ext>
          </c:extLst>
        </c:ser>
        <c:ser>
          <c:idx val="15"/>
          <c:order val="15"/>
          <c:tx>
            <c:strRef>
              <c:f>'Ränge historisch'!$Q$66</c:f>
              <c:strCache>
                <c:ptCount val="1"/>
              </c:strCache>
            </c:strRef>
          </c:tx>
          <c:spPr>
            <a:ln w="28575" cap="rnd">
              <a:solidFill>
                <a:srgbClr val="800080"/>
              </a:solidFill>
              <a:round/>
            </a:ln>
            <a:effectLst/>
          </c:spPr>
          <c:marker>
            <c:symbol val="none"/>
          </c:marker>
          <c:cat>
            <c:numRef>
              <c:f>'Ränge historisch'!$A$67:$A$82</c:f>
              <c:numCache>
                <c:formatCode>General</c:formatCode>
                <c:ptCount val="16"/>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numCache>
            </c:numRef>
          </c:cat>
          <c:val>
            <c:numRef>
              <c:f>'Ränge historisch'!$Q$67:$Q$82</c:f>
              <c:numCache>
                <c:formatCode>General</c:formatCode>
                <c:ptCount val="1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numCache>
            </c:numRef>
          </c:val>
          <c:smooth val="0"/>
          <c:extLst>
            <c:ext xmlns:c16="http://schemas.microsoft.com/office/drawing/2014/chart" uri="{C3380CC4-5D6E-409C-BE32-E72D297353CC}">
              <c16:uniqueId val="{0000000F-DE50-4173-8C25-85FFB6415BC6}"/>
            </c:ext>
          </c:extLst>
        </c:ser>
        <c:ser>
          <c:idx val="16"/>
          <c:order val="16"/>
          <c:tx>
            <c:strRef>
              <c:f>'Ränge historisch'!$R$66</c:f>
              <c:strCache>
                <c:ptCount val="1"/>
              </c:strCache>
            </c:strRef>
          </c:tx>
          <c:spPr>
            <a:ln w="28575" cap="rnd">
              <a:solidFill>
                <a:srgbClr val="CC00CC"/>
              </a:solidFill>
              <a:round/>
            </a:ln>
            <a:effectLst/>
          </c:spPr>
          <c:marker>
            <c:symbol val="none"/>
          </c:marker>
          <c:cat>
            <c:numRef>
              <c:f>'Ränge historisch'!$A$67:$A$82</c:f>
              <c:numCache>
                <c:formatCode>General</c:formatCode>
                <c:ptCount val="16"/>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numCache>
            </c:numRef>
          </c:cat>
          <c:val>
            <c:numRef>
              <c:f>'Ränge historisch'!$R$67:$R$82</c:f>
              <c:numCache>
                <c:formatCode>General</c:formatCode>
                <c:ptCount val="1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numCache>
            </c:numRef>
          </c:val>
          <c:smooth val="0"/>
          <c:extLst>
            <c:ext xmlns:c16="http://schemas.microsoft.com/office/drawing/2014/chart" uri="{C3380CC4-5D6E-409C-BE32-E72D297353CC}">
              <c16:uniqueId val="{00000010-DE50-4173-8C25-85FFB6415BC6}"/>
            </c:ext>
          </c:extLst>
        </c:ser>
        <c:ser>
          <c:idx val="17"/>
          <c:order val="17"/>
          <c:tx>
            <c:strRef>
              <c:f>'Ränge historisch'!$S$66</c:f>
              <c:strCache>
                <c:ptCount val="1"/>
              </c:strCache>
            </c:strRef>
          </c:tx>
          <c:spPr>
            <a:ln w="28575" cap="rnd">
              <a:solidFill>
                <a:srgbClr val="E75480"/>
              </a:solidFill>
              <a:round/>
            </a:ln>
            <a:effectLst/>
          </c:spPr>
          <c:marker>
            <c:symbol val="none"/>
          </c:marker>
          <c:cat>
            <c:numRef>
              <c:f>'Ränge historisch'!$A$67:$A$82</c:f>
              <c:numCache>
                <c:formatCode>General</c:formatCode>
                <c:ptCount val="16"/>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numCache>
            </c:numRef>
          </c:cat>
          <c:val>
            <c:numRef>
              <c:f>'Ränge historisch'!$S$67:$S$82</c:f>
              <c:numCache>
                <c:formatCode>General</c:formatCode>
                <c:ptCount val="1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numCache>
            </c:numRef>
          </c:val>
          <c:smooth val="0"/>
          <c:extLst>
            <c:ext xmlns:c16="http://schemas.microsoft.com/office/drawing/2014/chart" uri="{C3380CC4-5D6E-409C-BE32-E72D297353CC}">
              <c16:uniqueId val="{00000011-DE50-4173-8C25-85FFB6415BC6}"/>
            </c:ext>
          </c:extLst>
        </c:ser>
        <c:ser>
          <c:idx val="18"/>
          <c:order val="18"/>
          <c:tx>
            <c:strRef>
              <c:f>'Ränge historisch'!$T$66</c:f>
              <c:strCache>
                <c:ptCount val="1"/>
              </c:strCache>
            </c:strRef>
          </c:tx>
          <c:spPr>
            <a:ln w="28575" cap="rnd">
              <a:solidFill>
                <a:srgbClr val="FF1493"/>
              </a:solidFill>
              <a:round/>
            </a:ln>
            <a:effectLst/>
          </c:spPr>
          <c:marker>
            <c:symbol val="none"/>
          </c:marker>
          <c:cat>
            <c:numRef>
              <c:f>'Ränge historisch'!$A$67:$A$82</c:f>
              <c:numCache>
                <c:formatCode>General</c:formatCode>
                <c:ptCount val="16"/>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numCache>
            </c:numRef>
          </c:cat>
          <c:val>
            <c:numRef>
              <c:f>'Ränge historisch'!$T$67:$T$82</c:f>
              <c:numCache>
                <c:formatCode>General</c:formatCode>
                <c:ptCount val="1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numCache>
            </c:numRef>
          </c:val>
          <c:smooth val="0"/>
          <c:extLst>
            <c:ext xmlns:c16="http://schemas.microsoft.com/office/drawing/2014/chart" uri="{C3380CC4-5D6E-409C-BE32-E72D297353CC}">
              <c16:uniqueId val="{00000012-DE50-4173-8C25-85FFB6415BC6}"/>
            </c:ext>
          </c:extLst>
        </c:ser>
        <c:ser>
          <c:idx val="19"/>
          <c:order val="19"/>
          <c:tx>
            <c:strRef>
              <c:f>'Ränge historisch'!$U$66</c:f>
              <c:strCache>
                <c:ptCount val="1"/>
              </c:strCache>
            </c:strRef>
          </c:tx>
          <c:spPr>
            <a:ln w="28575" cap="rnd">
              <a:solidFill>
                <a:srgbClr val="DAAEBC"/>
              </a:solidFill>
              <a:round/>
            </a:ln>
            <a:effectLst/>
          </c:spPr>
          <c:marker>
            <c:symbol val="none"/>
          </c:marker>
          <c:cat>
            <c:numRef>
              <c:f>'Ränge historisch'!$A$67:$A$82</c:f>
              <c:numCache>
                <c:formatCode>General</c:formatCode>
                <c:ptCount val="16"/>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numCache>
            </c:numRef>
          </c:cat>
          <c:val>
            <c:numRef>
              <c:f>'Ränge historisch'!$U$67:$U$82</c:f>
              <c:numCache>
                <c:formatCode>General</c:formatCode>
                <c:ptCount val="1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numCache>
            </c:numRef>
          </c:val>
          <c:smooth val="0"/>
          <c:extLst>
            <c:ext xmlns:c16="http://schemas.microsoft.com/office/drawing/2014/chart" uri="{C3380CC4-5D6E-409C-BE32-E72D297353CC}">
              <c16:uniqueId val="{00000013-DE50-4173-8C25-85FFB6415BC6}"/>
            </c:ext>
          </c:extLst>
        </c:ser>
        <c:ser>
          <c:idx val="20"/>
          <c:order val="20"/>
          <c:tx>
            <c:strRef>
              <c:f>'Ränge historisch'!$V$66</c:f>
              <c:strCache>
                <c:ptCount val="1"/>
              </c:strCache>
            </c:strRef>
          </c:tx>
          <c:spPr>
            <a:ln w="28575" cap="rnd">
              <a:solidFill>
                <a:srgbClr val="CCCCFF"/>
              </a:solidFill>
              <a:round/>
            </a:ln>
            <a:effectLst/>
          </c:spPr>
          <c:marker>
            <c:symbol val="none"/>
          </c:marker>
          <c:cat>
            <c:numRef>
              <c:f>'Ränge historisch'!$A$67:$A$82</c:f>
              <c:numCache>
                <c:formatCode>General</c:formatCode>
                <c:ptCount val="16"/>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numCache>
            </c:numRef>
          </c:cat>
          <c:val>
            <c:numRef>
              <c:f>'Ränge historisch'!$V$67:$V$82</c:f>
              <c:numCache>
                <c:formatCode>General</c:formatCode>
                <c:ptCount val="1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numCache>
            </c:numRef>
          </c:val>
          <c:smooth val="0"/>
          <c:extLst>
            <c:ext xmlns:c16="http://schemas.microsoft.com/office/drawing/2014/chart" uri="{C3380CC4-5D6E-409C-BE32-E72D297353CC}">
              <c16:uniqueId val="{00000014-DE50-4173-8C25-85FFB6415BC6}"/>
            </c:ext>
          </c:extLst>
        </c:ser>
        <c:ser>
          <c:idx val="21"/>
          <c:order val="21"/>
          <c:tx>
            <c:strRef>
              <c:f>'Ränge historisch'!$W$66</c:f>
              <c:strCache>
                <c:ptCount val="1"/>
              </c:strCache>
            </c:strRef>
          </c:tx>
          <c:spPr>
            <a:ln w="28575" cap="rnd">
              <a:solidFill>
                <a:srgbClr val="5C4033"/>
              </a:solidFill>
              <a:round/>
            </a:ln>
            <a:effectLst/>
          </c:spPr>
          <c:marker>
            <c:symbol val="none"/>
          </c:marker>
          <c:cat>
            <c:numRef>
              <c:f>'Ränge historisch'!$A$67:$A$82</c:f>
              <c:numCache>
                <c:formatCode>General</c:formatCode>
                <c:ptCount val="16"/>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numCache>
            </c:numRef>
          </c:cat>
          <c:val>
            <c:numRef>
              <c:f>'Ränge historisch'!$W$67:$W$82</c:f>
              <c:numCache>
                <c:formatCode>General</c:formatCode>
                <c:ptCount val="1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numCache>
            </c:numRef>
          </c:val>
          <c:smooth val="0"/>
          <c:extLst>
            <c:ext xmlns:c16="http://schemas.microsoft.com/office/drawing/2014/chart" uri="{C3380CC4-5D6E-409C-BE32-E72D297353CC}">
              <c16:uniqueId val="{00000015-DE50-4173-8C25-85FFB6415BC6}"/>
            </c:ext>
          </c:extLst>
        </c:ser>
        <c:ser>
          <c:idx val="22"/>
          <c:order val="22"/>
          <c:tx>
            <c:strRef>
              <c:f>'Ränge historisch'!$X$66</c:f>
              <c:strCache>
                <c:ptCount val="1"/>
              </c:strCache>
            </c:strRef>
          </c:tx>
          <c:spPr>
            <a:ln w="28575" cap="rnd">
              <a:solidFill>
                <a:srgbClr val="D2691E"/>
              </a:solidFill>
              <a:round/>
            </a:ln>
            <a:effectLst/>
          </c:spPr>
          <c:marker>
            <c:symbol val="none"/>
          </c:marker>
          <c:cat>
            <c:numRef>
              <c:f>'Ränge historisch'!$A$67:$A$82</c:f>
              <c:numCache>
                <c:formatCode>General</c:formatCode>
                <c:ptCount val="16"/>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numCache>
            </c:numRef>
          </c:cat>
          <c:val>
            <c:numRef>
              <c:f>'Ränge historisch'!$X$67:$X$82</c:f>
              <c:numCache>
                <c:formatCode>General</c:formatCode>
                <c:ptCount val="1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numCache>
            </c:numRef>
          </c:val>
          <c:smooth val="0"/>
          <c:extLst>
            <c:ext xmlns:c16="http://schemas.microsoft.com/office/drawing/2014/chart" uri="{C3380CC4-5D6E-409C-BE32-E72D297353CC}">
              <c16:uniqueId val="{00000016-DE50-4173-8C25-85FFB6415BC6}"/>
            </c:ext>
          </c:extLst>
        </c:ser>
        <c:ser>
          <c:idx val="23"/>
          <c:order val="23"/>
          <c:tx>
            <c:strRef>
              <c:f>'Ränge historisch'!$Y$66</c:f>
              <c:strCache>
                <c:ptCount val="1"/>
              </c:strCache>
            </c:strRef>
          </c:tx>
          <c:spPr>
            <a:ln w="28575" cap="rnd">
              <a:solidFill>
                <a:srgbClr val="A67C00"/>
              </a:solidFill>
              <a:round/>
            </a:ln>
            <a:effectLst/>
          </c:spPr>
          <c:marker>
            <c:symbol val="none"/>
          </c:marker>
          <c:cat>
            <c:numRef>
              <c:f>'Ränge historisch'!$A$67:$A$82</c:f>
              <c:numCache>
                <c:formatCode>General</c:formatCode>
                <c:ptCount val="16"/>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numCache>
            </c:numRef>
          </c:cat>
          <c:val>
            <c:numRef>
              <c:f>'Ränge historisch'!$Y$67:$Y$82</c:f>
              <c:numCache>
                <c:formatCode>General</c:formatCode>
                <c:ptCount val="1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numCache>
            </c:numRef>
          </c:val>
          <c:smooth val="0"/>
          <c:extLst>
            <c:ext xmlns:c16="http://schemas.microsoft.com/office/drawing/2014/chart" uri="{C3380CC4-5D6E-409C-BE32-E72D297353CC}">
              <c16:uniqueId val="{00000017-DE50-4173-8C25-85FFB6415BC6}"/>
            </c:ext>
          </c:extLst>
        </c:ser>
        <c:ser>
          <c:idx val="24"/>
          <c:order val="24"/>
          <c:tx>
            <c:strRef>
              <c:f>'Ränge historisch'!$Z$66</c:f>
              <c:strCache>
                <c:ptCount val="1"/>
              </c:strCache>
            </c:strRef>
          </c:tx>
          <c:spPr>
            <a:ln w="28575" cap="rnd">
              <a:solidFill>
                <a:schemeClr val="bg1">
                  <a:lumMod val="75000"/>
                </a:schemeClr>
              </a:solidFill>
              <a:round/>
            </a:ln>
            <a:effectLst/>
          </c:spPr>
          <c:marker>
            <c:symbol val="none"/>
          </c:marker>
          <c:cat>
            <c:numRef>
              <c:f>'Ränge historisch'!$A$67:$A$82</c:f>
              <c:numCache>
                <c:formatCode>General</c:formatCode>
                <c:ptCount val="16"/>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numCache>
            </c:numRef>
          </c:cat>
          <c:val>
            <c:numRef>
              <c:f>'Ränge historisch'!$Z$67:$Z$82</c:f>
              <c:numCache>
                <c:formatCode>General</c:formatCode>
                <c:ptCount val="1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numCache>
            </c:numRef>
          </c:val>
          <c:smooth val="0"/>
          <c:extLst>
            <c:ext xmlns:c16="http://schemas.microsoft.com/office/drawing/2014/chart" uri="{C3380CC4-5D6E-409C-BE32-E72D297353CC}">
              <c16:uniqueId val="{00000018-DE50-4173-8C25-85FFB6415BC6}"/>
            </c:ext>
          </c:extLst>
        </c:ser>
        <c:ser>
          <c:idx val="25"/>
          <c:order val="25"/>
          <c:tx>
            <c:strRef>
              <c:f>'Ränge historisch'!$AA$66</c:f>
              <c:strCache>
                <c:ptCount val="1"/>
              </c:strCache>
            </c:strRef>
          </c:tx>
          <c:spPr>
            <a:ln w="28575" cap="rnd">
              <a:solidFill>
                <a:schemeClr val="tx1">
                  <a:lumMod val="50000"/>
                  <a:lumOff val="50000"/>
                </a:schemeClr>
              </a:solidFill>
              <a:round/>
            </a:ln>
            <a:effectLst/>
          </c:spPr>
          <c:marker>
            <c:symbol val="none"/>
          </c:marker>
          <c:cat>
            <c:numRef>
              <c:f>'Ränge historisch'!$A$67:$A$82</c:f>
              <c:numCache>
                <c:formatCode>General</c:formatCode>
                <c:ptCount val="16"/>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numCache>
            </c:numRef>
          </c:cat>
          <c:val>
            <c:numRef>
              <c:f>'Ränge historisch'!$AA$67:$AA$82</c:f>
              <c:numCache>
                <c:formatCode>General</c:formatCode>
                <c:ptCount val="1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numCache>
            </c:numRef>
          </c:val>
          <c:smooth val="0"/>
          <c:extLst>
            <c:ext xmlns:c16="http://schemas.microsoft.com/office/drawing/2014/chart" uri="{C3380CC4-5D6E-409C-BE32-E72D297353CC}">
              <c16:uniqueId val="{00000019-DE50-4173-8C25-85FFB6415BC6}"/>
            </c:ext>
          </c:extLst>
        </c:ser>
        <c:ser>
          <c:idx val="26"/>
          <c:order val="26"/>
          <c:tx>
            <c:strRef>
              <c:f>'Ränge historisch'!$AB$66</c:f>
              <c:strCache>
                <c:ptCount val="1"/>
              </c:strCache>
            </c:strRef>
          </c:tx>
          <c:spPr>
            <a:ln w="28575" cap="rnd">
              <a:solidFill>
                <a:sysClr val="windowText" lastClr="000000"/>
              </a:solidFill>
              <a:round/>
            </a:ln>
            <a:effectLst/>
          </c:spPr>
          <c:marker>
            <c:symbol val="none"/>
          </c:marker>
          <c:cat>
            <c:numRef>
              <c:f>'Ränge historisch'!$A$67:$A$82</c:f>
              <c:numCache>
                <c:formatCode>General</c:formatCode>
                <c:ptCount val="16"/>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numCache>
            </c:numRef>
          </c:cat>
          <c:val>
            <c:numRef>
              <c:f>'Ränge historisch'!$AB$67:$AB$82</c:f>
              <c:numCache>
                <c:formatCode>General</c:formatCode>
                <c:ptCount val="16"/>
                <c:pt idx="11">
                  <c:v>0</c:v>
                </c:pt>
                <c:pt idx="12">
                  <c:v>0</c:v>
                </c:pt>
                <c:pt idx="13">
                  <c:v>0</c:v>
                </c:pt>
                <c:pt idx="14">
                  <c:v>0</c:v>
                </c:pt>
                <c:pt idx="15">
                  <c:v>0</c:v>
                </c:pt>
              </c:numCache>
            </c:numRef>
          </c:val>
          <c:smooth val="0"/>
          <c:extLst>
            <c:ext xmlns:c16="http://schemas.microsoft.com/office/drawing/2014/chart" uri="{C3380CC4-5D6E-409C-BE32-E72D297353CC}">
              <c16:uniqueId val="{0000001A-DE50-4173-8C25-85FFB6415BC6}"/>
            </c:ext>
          </c:extLst>
        </c:ser>
        <c:ser>
          <c:idx val="27"/>
          <c:order val="27"/>
          <c:tx>
            <c:strRef>
              <c:f>'Ränge historisch'!$AC$66</c:f>
              <c:strCache>
                <c:ptCount val="1"/>
                <c:pt idx="0">
                  <c:v>AG Wirtschaftliche Freiheiten</c:v>
                </c:pt>
              </c:strCache>
            </c:strRef>
          </c:tx>
          <c:spPr>
            <a:ln w="28575" cap="rnd">
              <a:solidFill>
                <a:srgbClr val="BC0000"/>
              </a:solidFill>
              <a:prstDash val="dash"/>
              <a:round/>
            </a:ln>
            <a:effectLst/>
          </c:spPr>
          <c:marker>
            <c:symbol val="none"/>
          </c:marker>
          <c:cat>
            <c:numRef>
              <c:f>'Ränge historisch'!$A$67:$A$82</c:f>
              <c:numCache>
                <c:formatCode>General</c:formatCode>
                <c:ptCount val="16"/>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numCache>
            </c:numRef>
          </c:cat>
          <c:val>
            <c:numRef>
              <c:f>'Ränge historisch'!$AC$67:$AC$82</c:f>
              <c:numCache>
                <c:formatCode>General</c:formatCode>
                <c:ptCount val="16"/>
                <c:pt idx="0">
                  <c:v>7</c:v>
                </c:pt>
                <c:pt idx="1">
                  <c:v>14</c:v>
                </c:pt>
                <c:pt idx="2">
                  <c:v>2</c:v>
                </c:pt>
                <c:pt idx="3">
                  <c:v>1</c:v>
                </c:pt>
                <c:pt idx="4">
                  <c:v>2</c:v>
                </c:pt>
                <c:pt idx="5">
                  <c:v>2</c:v>
                </c:pt>
                <c:pt idx="6">
                  <c:v>2</c:v>
                </c:pt>
                <c:pt idx="7">
                  <c:v>3</c:v>
                </c:pt>
                <c:pt idx="8">
                  <c:v>2</c:v>
                </c:pt>
                <c:pt idx="9">
                  <c:v>3</c:v>
                </c:pt>
                <c:pt idx="10">
                  <c:v>2</c:v>
                </c:pt>
                <c:pt idx="11">
                  <c:v>3</c:v>
                </c:pt>
                <c:pt idx="12">
                  <c:v>3</c:v>
                </c:pt>
                <c:pt idx="13">
                  <c:v>4</c:v>
                </c:pt>
                <c:pt idx="14">
                  <c:v>5</c:v>
                </c:pt>
                <c:pt idx="15">
                  <c:v>3</c:v>
                </c:pt>
              </c:numCache>
            </c:numRef>
          </c:val>
          <c:smooth val="0"/>
          <c:extLst>
            <c:ext xmlns:c16="http://schemas.microsoft.com/office/drawing/2014/chart" uri="{C3380CC4-5D6E-409C-BE32-E72D297353CC}">
              <c16:uniqueId val="{0000001B-DE50-4173-8C25-85FFB6415BC6}"/>
            </c:ext>
          </c:extLst>
        </c:ser>
        <c:ser>
          <c:idx val="28"/>
          <c:order val="28"/>
          <c:tx>
            <c:strRef>
              <c:f>'Ränge historisch'!$AD$66</c:f>
              <c:strCache>
                <c:ptCount val="1"/>
              </c:strCache>
            </c:strRef>
          </c:tx>
          <c:spPr>
            <a:ln w="28575" cap="rnd">
              <a:solidFill>
                <a:srgbClr val="FF0000"/>
              </a:solidFill>
              <a:prstDash val="dash"/>
              <a:round/>
            </a:ln>
            <a:effectLst/>
          </c:spPr>
          <c:marker>
            <c:symbol val="none"/>
          </c:marker>
          <c:cat>
            <c:numRef>
              <c:f>'Ränge historisch'!$A$67:$A$82</c:f>
              <c:numCache>
                <c:formatCode>General</c:formatCode>
                <c:ptCount val="16"/>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numCache>
            </c:numRef>
          </c:cat>
          <c:val>
            <c:numRef>
              <c:f>'Ränge historisch'!$AD$67:$AD$82</c:f>
              <c:numCache>
                <c:formatCode>General</c:formatCode>
                <c:ptCount val="1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numCache>
            </c:numRef>
          </c:val>
          <c:smooth val="0"/>
          <c:extLst>
            <c:ext xmlns:c16="http://schemas.microsoft.com/office/drawing/2014/chart" uri="{C3380CC4-5D6E-409C-BE32-E72D297353CC}">
              <c16:uniqueId val="{0000001C-DE50-4173-8C25-85FFB6415BC6}"/>
            </c:ext>
          </c:extLst>
        </c:ser>
        <c:ser>
          <c:idx val="29"/>
          <c:order val="29"/>
          <c:tx>
            <c:strRef>
              <c:f>'Ränge historisch'!$AE$66</c:f>
              <c:strCache>
                <c:ptCount val="1"/>
              </c:strCache>
            </c:strRef>
          </c:tx>
          <c:spPr>
            <a:ln w="28575" cap="rnd">
              <a:solidFill>
                <a:srgbClr val="FF7F00"/>
              </a:solidFill>
              <a:prstDash val="dash"/>
              <a:round/>
            </a:ln>
            <a:effectLst/>
          </c:spPr>
          <c:marker>
            <c:symbol val="none"/>
          </c:marker>
          <c:cat>
            <c:numRef>
              <c:f>'Ränge historisch'!$A$67:$A$82</c:f>
              <c:numCache>
                <c:formatCode>General</c:formatCode>
                <c:ptCount val="16"/>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numCache>
            </c:numRef>
          </c:cat>
          <c:val>
            <c:numRef>
              <c:f>'Ränge historisch'!$AE$67:$AE$82</c:f>
              <c:numCache>
                <c:formatCode>General</c:formatCode>
                <c:ptCount val="1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numCache>
            </c:numRef>
          </c:val>
          <c:smooth val="0"/>
          <c:extLst>
            <c:ext xmlns:c16="http://schemas.microsoft.com/office/drawing/2014/chart" uri="{C3380CC4-5D6E-409C-BE32-E72D297353CC}">
              <c16:uniqueId val="{0000001D-DE50-4173-8C25-85FFB6415BC6}"/>
            </c:ext>
          </c:extLst>
        </c:ser>
        <c:ser>
          <c:idx val="30"/>
          <c:order val="30"/>
          <c:tx>
            <c:strRef>
              <c:f>'Ränge historisch'!$AF$66</c:f>
              <c:strCache>
                <c:ptCount val="1"/>
              </c:strCache>
            </c:strRef>
          </c:tx>
          <c:spPr>
            <a:ln w="28575" cap="rnd">
              <a:solidFill>
                <a:srgbClr val="FFB400"/>
              </a:solidFill>
              <a:prstDash val="dash"/>
              <a:round/>
            </a:ln>
            <a:effectLst/>
          </c:spPr>
          <c:marker>
            <c:symbol val="none"/>
          </c:marker>
          <c:cat>
            <c:numRef>
              <c:f>'Ränge historisch'!$A$67:$A$82</c:f>
              <c:numCache>
                <c:formatCode>General</c:formatCode>
                <c:ptCount val="16"/>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numCache>
            </c:numRef>
          </c:cat>
          <c:val>
            <c:numRef>
              <c:f>'Ränge historisch'!$AF$67:$AF$82</c:f>
              <c:numCache>
                <c:formatCode>General</c:formatCode>
                <c:ptCount val="1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numCache>
            </c:numRef>
          </c:val>
          <c:smooth val="0"/>
          <c:extLst>
            <c:ext xmlns:c16="http://schemas.microsoft.com/office/drawing/2014/chart" uri="{C3380CC4-5D6E-409C-BE32-E72D297353CC}">
              <c16:uniqueId val="{0000001E-DE50-4173-8C25-85FFB6415BC6}"/>
            </c:ext>
          </c:extLst>
        </c:ser>
        <c:ser>
          <c:idx val="31"/>
          <c:order val="31"/>
          <c:tx>
            <c:strRef>
              <c:f>'Ränge historisch'!$AG$66</c:f>
              <c:strCache>
                <c:ptCount val="1"/>
              </c:strCache>
            </c:strRef>
          </c:tx>
          <c:spPr>
            <a:ln w="28575" cap="rnd">
              <a:solidFill>
                <a:srgbClr val="FFD700"/>
              </a:solidFill>
              <a:prstDash val="dash"/>
              <a:round/>
            </a:ln>
            <a:effectLst/>
          </c:spPr>
          <c:marker>
            <c:symbol val="none"/>
          </c:marker>
          <c:cat>
            <c:numRef>
              <c:f>'Ränge historisch'!$A$67:$A$82</c:f>
              <c:numCache>
                <c:formatCode>General</c:formatCode>
                <c:ptCount val="16"/>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numCache>
            </c:numRef>
          </c:cat>
          <c:val>
            <c:numRef>
              <c:f>'Ränge historisch'!$AG$67:$AG$82</c:f>
              <c:numCache>
                <c:formatCode>General</c:formatCode>
                <c:ptCount val="1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numCache>
            </c:numRef>
          </c:val>
          <c:smooth val="0"/>
          <c:extLst>
            <c:ext xmlns:c16="http://schemas.microsoft.com/office/drawing/2014/chart" uri="{C3380CC4-5D6E-409C-BE32-E72D297353CC}">
              <c16:uniqueId val="{0000001F-DE50-4173-8C25-85FFB6415BC6}"/>
            </c:ext>
          </c:extLst>
        </c:ser>
        <c:ser>
          <c:idx val="32"/>
          <c:order val="32"/>
          <c:tx>
            <c:strRef>
              <c:f>'Ränge historisch'!$AH$66</c:f>
              <c:strCache>
                <c:ptCount val="1"/>
              </c:strCache>
            </c:strRef>
          </c:tx>
          <c:spPr>
            <a:ln w="28575" cap="rnd">
              <a:solidFill>
                <a:srgbClr val="B3D334"/>
              </a:solidFill>
              <a:prstDash val="dash"/>
              <a:round/>
            </a:ln>
            <a:effectLst/>
          </c:spPr>
          <c:marker>
            <c:symbol val="none"/>
          </c:marker>
          <c:cat>
            <c:numRef>
              <c:f>'Ränge historisch'!$A$67:$A$82</c:f>
              <c:numCache>
                <c:formatCode>General</c:formatCode>
                <c:ptCount val="16"/>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numCache>
            </c:numRef>
          </c:cat>
          <c:val>
            <c:numRef>
              <c:f>'Ränge historisch'!$AH$67:$AH$82</c:f>
              <c:numCache>
                <c:formatCode>General</c:formatCode>
                <c:ptCount val="1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numCache>
            </c:numRef>
          </c:val>
          <c:smooth val="0"/>
          <c:extLst>
            <c:ext xmlns:c16="http://schemas.microsoft.com/office/drawing/2014/chart" uri="{C3380CC4-5D6E-409C-BE32-E72D297353CC}">
              <c16:uniqueId val="{00000020-DE50-4173-8C25-85FFB6415BC6}"/>
            </c:ext>
          </c:extLst>
        </c:ser>
        <c:ser>
          <c:idx val="33"/>
          <c:order val="33"/>
          <c:tx>
            <c:strRef>
              <c:f>'Ränge historisch'!$AI$66</c:f>
              <c:strCache>
                <c:ptCount val="1"/>
              </c:strCache>
            </c:strRef>
          </c:tx>
          <c:spPr>
            <a:ln w="28575" cap="rnd">
              <a:solidFill>
                <a:srgbClr val="66CC00"/>
              </a:solidFill>
              <a:prstDash val="dash"/>
              <a:round/>
            </a:ln>
            <a:effectLst/>
          </c:spPr>
          <c:marker>
            <c:symbol val="none"/>
          </c:marker>
          <c:cat>
            <c:numRef>
              <c:f>'Ränge historisch'!$A$67:$A$82</c:f>
              <c:numCache>
                <c:formatCode>General</c:formatCode>
                <c:ptCount val="16"/>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numCache>
            </c:numRef>
          </c:cat>
          <c:val>
            <c:numRef>
              <c:f>'Ränge historisch'!$AI$67:$AI$82</c:f>
              <c:numCache>
                <c:formatCode>General</c:formatCode>
                <c:ptCount val="1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numCache>
            </c:numRef>
          </c:val>
          <c:smooth val="0"/>
          <c:extLst>
            <c:ext xmlns:c16="http://schemas.microsoft.com/office/drawing/2014/chart" uri="{C3380CC4-5D6E-409C-BE32-E72D297353CC}">
              <c16:uniqueId val="{00000021-DE50-4173-8C25-85FFB6415BC6}"/>
            </c:ext>
          </c:extLst>
        </c:ser>
        <c:ser>
          <c:idx val="34"/>
          <c:order val="34"/>
          <c:tx>
            <c:strRef>
              <c:f>'Ränge historisch'!$AJ$66</c:f>
              <c:strCache>
                <c:ptCount val="1"/>
              </c:strCache>
            </c:strRef>
          </c:tx>
          <c:spPr>
            <a:ln w="28575" cap="rnd">
              <a:solidFill>
                <a:srgbClr val="009900"/>
              </a:solidFill>
              <a:prstDash val="dash"/>
              <a:round/>
            </a:ln>
            <a:effectLst/>
          </c:spPr>
          <c:marker>
            <c:symbol val="none"/>
          </c:marker>
          <c:cat>
            <c:numRef>
              <c:f>'Ränge historisch'!$A$67:$A$82</c:f>
              <c:numCache>
                <c:formatCode>General</c:formatCode>
                <c:ptCount val="16"/>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numCache>
            </c:numRef>
          </c:cat>
          <c:val>
            <c:numRef>
              <c:f>'Ränge historisch'!$AJ$67:$AJ$82</c:f>
              <c:numCache>
                <c:formatCode>General</c:formatCode>
                <c:ptCount val="1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numCache>
            </c:numRef>
          </c:val>
          <c:smooth val="0"/>
          <c:extLst>
            <c:ext xmlns:c16="http://schemas.microsoft.com/office/drawing/2014/chart" uri="{C3380CC4-5D6E-409C-BE32-E72D297353CC}">
              <c16:uniqueId val="{00000022-DE50-4173-8C25-85FFB6415BC6}"/>
            </c:ext>
          </c:extLst>
        </c:ser>
        <c:ser>
          <c:idx val="35"/>
          <c:order val="35"/>
          <c:tx>
            <c:strRef>
              <c:f>'Ränge historisch'!$AK$66</c:f>
              <c:strCache>
                <c:ptCount val="1"/>
              </c:strCache>
            </c:strRef>
          </c:tx>
          <c:spPr>
            <a:ln w="28575" cap="rnd">
              <a:solidFill>
                <a:srgbClr val="00CC88"/>
              </a:solidFill>
              <a:prstDash val="dash"/>
              <a:round/>
            </a:ln>
            <a:effectLst/>
          </c:spPr>
          <c:marker>
            <c:symbol val="none"/>
          </c:marker>
          <c:cat>
            <c:numRef>
              <c:f>'Ränge historisch'!$A$67:$A$82</c:f>
              <c:numCache>
                <c:formatCode>General</c:formatCode>
                <c:ptCount val="16"/>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numCache>
            </c:numRef>
          </c:cat>
          <c:val>
            <c:numRef>
              <c:f>'Ränge historisch'!$AK$67:$AK$82</c:f>
              <c:numCache>
                <c:formatCode>General</c:formatCode>
                <c:ptCount val="1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numCache>
            </c:numRef>
          </c:val>
          <c:smooth val="0"/>
          <c:extLst>
            <c:ext xmlns:c16="http://schemas.microsoft.com/office/drawing/2014/chart" uri="{C3380CC4-5D6E-409C-BE32-E72D297353CC}">
              <c16:uniqueId val="{00000023-DE50-4173-8C25-85FFB6415BC6}"/>
            </c:ext>
          </c:extLst>
        </c:ser>
        <c:ser>
          <c:idx val="36"/>
          <c:order val="36"/>
          <c:tx>
            <c:strRef>
              <c:f>'Ränge historisch'!$AL$66</c:f>
              <c:strCache>
                <c:ptCount val="1"/>
              </c:strCache>
            </c:strRef>
          </c:tx>
          <c:spPr>
            <a:ln w="28575" cap="rnd">
              <a:solidFill>
                <a:srgbClr val="00CCCC"/>
              </a:solidFill>
              <a:prstDash val="dash"/>
              <a:round/>
            </a:ln>
            <a:effectLst/>
          </c:spPr>
          <c:marker>
            <c:symbol val="none"/>
          </c:marker>
          <c:cat>
            <c:numRef>
              <c:f>'Ränge historisch'!$A$67:$A$82</c:f>
              <c:numCache>
                <c:formatCode>General</c:formatCode>
                <c:ptCount val="16"/>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numCache>
            </c:numRef>
          </c:cat>
          <c:val>
            <c:numRef>
              <c:f>'Ränge historisch'!$AL$67:$AL$82</c:f>
              <c:numCache>
                <c:formatCode>General</c:formatCode>
                <c:ptCount val="1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numCache>
            </c:numRef>
          </c:val>
          <c:smooth val="0"/>
          <c:extLst>
            <c:ext xmlns:c16="http://schemas.microsoft.com/office/drawing/2014/chart" uri="{C3380CC4-5D6E-409C-BE32-E72D297353CC}">
              <c16:uniqueId val="{00000024-DE50-4173-8C25-85FFB6415BC6}"/>
            </c:ext>
          </c:extLst>
        </c:ser>
        <c:ser>
          <c:idx val="37"/>
          <c:order val="37"/>
          <c:tx>
            <c:strRef>
              <c:f>'Ränge historisch'!$AM$66</c:f>
              <c:strCache>
                <c:ptCount val="1"/>
              </c:strCache>
            </c:strRef>
          </c:tx>
          <c:spPr>
            <a:ln w="28575" cap="rnd">
              <a:solidFill>
                <a:srgbClr val="69CDFF"/>
              </a:solidFill>
              <a:prstDash val="dash"/>
              <a:round/>
            </a:ln>
            <a:effectLst/>
          </c:spPr>
          <c:marker>
            <c:symbol val="none"/>
          </c:marker>
          <c:cat>
            <c:numRef>
              <c:f>'Ränge historisch'!$A$67:$A$82</c:f>
              <c:numCache>
                <c:formatCode>General</c:formatCode>
                <c:ptCount val="16"/>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numCache>
            </c:numRef>
          </c:cat>
          <c:val>
            <c:numRef>
              <c:f>'Ränge historisch'!$AM$67:$AM$82</c:f>
              <c:numCache>
                <c:formatCode>General</c:formatCode>
                <c:ptCount val="1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numCache>
            </c:numRef>
          </c:val>
          <c:smooth val="0"/>
          <c:extLst>
            <c:ext xmlns:c16="http://schemas.microsoft.com/office/drawing/2014/chart" uri="{C3380CC4-5D6E-409C-BE32-E72D297353CC}">
              <c16:uniqueId val="{00000025-DE50-4173-8C25-85FFB6415BC6}"/>
            </c:ext>
          </c:extLst>
        </c:ser>
        <c:ser>
          <c:idx val="38"/>
          <c:order val="38"/>
          <c:tx>
            <c:strRef>
              <c:f>'Ränge historisch'!$AN$66</c:f>
              <c:strCache>
                <c:ptCount val="1"/>
              </c:strCache>
            </c:strRef>
          </c:tx>
          <c:spPr>
            <a:ln w="28575" cap="rnd">
              <a:solidFill>
                <a:srgbClr val="0079FF"/>
              </a:solidFill>
              <a:prstDash val="dash"/>
              <a:round/>
            </a:ln>
            <a:effectLst/>
          </c:spPr>
          <c:marker>
            <c:symbol val="none"/>
          </c:marker>
          <c:cat>
            <c:numRef>
              <c:f>'Ränge historisch'!$A$67:$A$82</c:f>
              <c:numCache>
                <c:formatCode>General</c:formatCode>
                <c:ptCount val="16"/>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numCache>
            </c:numRef>
          </c:cat>
          <c:val>
            <c:numRef>
              <c:f>'Ränge historisch'!$AN$67:$AN$82</c:f>
              <c:numCache>
                <c:formatCode>General</c:formatCode>
                <c:ptCount val="1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numCache>
            </c:numRef>
          </c:val>
          <c:smooth val="0"/>
          <c:extLst>
            <c:ext xmlns:c16="http://schemas.microsoft.com/office/drawing/2014/chart" uri="{C3380CC4-5D6E-409C-BE32-E72D297353CC}">
              <c16:uniqueId val="{00000026-DE50-4173-8C25-85FFB6415BC6}"/>
            </c:ext>
          </c:extLst>
        </c:ser>
        <c:ser>
          <c:idx val="39"/>
          <c:order val="39"/>
          <c:tx>
            <c:strRef>
              <c:f>'Ränge historisch'!$AO$66</c:f>
              <c:strCache>
                <c:ptCount val="1"/>
              </c:strCache>
            </c:strRef>
          </c:tx>
          <c:spPr>
            <a:ln w="28575" cap="rnd">
              <a:solidFill>
                <a:srgbClr val="0049B4"/>
              </a:solidFill>
              <a:prstDash val="dash"/>
              <a:round/>
            </a:ln>
            <a:effectLst/>
          </c:spPr>
          <c:marker>
            <c:symbol val="none"/>
          </c:marker>
          <c:cat>
            <c:numRef>
              <c:f>'Ränge historisch'!$A$67:$A$82</c:f>
              <c:numCache>
                <c:formatCode>General</c:formatCode>
                <c:ptCount val="16"/>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numCache>
            </c:numRef>
          </c:cat>
          <c:val>
            <c:numRef>
              <c:f>'Ränge historisch'!$AO$67:$AO$82</c:f>
              <c:numCache>
                <c:formatCode>General</c:formatCode>
                <c:ptCount val="1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numCache>
            </c:numRef>
          </c:val>
          <c:smooth val="0"/>
          <c:extLst>
            <c:ext xmlns:c16="http://schemas.microsoft.com/office/drawing/2014/chart" uri="{C3380CC4-5D6E-409C-BE32-E72D297353CC}">
              <c16:uniqueId val="{00000027-DE50-4173-8C25-85FFB6415BC6}"/>
            </c:ext>
          </c:extLst>
        </c:ser>
        <c:ser>
          <c:idx val="40"/>
          <c:order val="40"/>
          <c:tx>
            <c:strRef>
              <c:f>'Ränge historisch'!$AP$66</c:f>
              <c:strCache>
                <c:ptCount val="1"/>
              </c:strCache>
            </c:strRef>
          </c:tx>
          <c:spPr>
            <a:ln w="28575" cap="rnd">
              <a:solidFill>
                <a:srgbClr val="4D0099"/>
              </a:solidFill>
              <a:prstDash val="dash"/>
              <a:round/>
            </a:ln>
            <a:effectLst/>
          </c:spPr>
          <c:marker>
            <c:symbol val="none"/>
          </c:marker>
          <c:cat>
            <c:numRef>
              <c:f>'Ränge historisch'!$A$67:$A$82</c:f>
              <c:numCache>
                <c:formatCode>General</c:formatCode>
                <c:ptCount val="16"/>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numCache>
            </c:numRef>
          </c:cat>
          <c:val>
            <c:numRef>
              <c:f>'Ränge historisch'!$AP$67:$AP$82</c:f>
              <c:numCache>
                <c:formatCode>General</c:formatCode>
                <c:ptCount val="1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numCache>
            </c:numRef>
          </c:val>
          <c:smooth val="0"/>
          <c:extLst>
            <c:ext xmlns:c16="http://schemas.microsoft.com/office/drawing/2014/chart" uri="{C3380CC4-5D6E-409C-BE32-E72D297353CC}">
              <c16:uniqueId val="{00000028-DE50-4173-8C25-85FFB6415BC6}"/>
            </c:ext>
          </c:extLst>
        </c:ser>
        <c:ser>
          <c:idx val="41"/>
          <c:order val="41"/>
          <c:tx>
            <c:strRef>
              <c:f>'Ränge historisch'!$AQ$66</c:f>
              <c:strCache>
                <c:ptCount val="1"/>
              </c:strCache>
            </c:strRef>
          </c:tx>
          <c:spPr>
            <a:ln w="28575" cap="rnd">
              <a:solidFill>
                <a:srgbClr val="9933FF"/>
              </a:solidFill>
              <a:prstDash val="dash"/>
              <a:round/>
            </a:ln>
            <a:effectLst/>
          </c:spPr>
          <c:marker>
            <c:symbol val="none"/>
          </c:marker>
          <c:cat>
            <c:numRef>
              <c:f>'Ränge historisch'!$A$67:$A$82</c:f>
              <c:numCache>
                <c:formatCode>General</c:formatCode>
                <c:ptCount val="16"/>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numCache>
            </c:numRef>
          </c:cat>
          <c:val>
            <c:numRef>
              <c:f>'Ränge historisch'!$AQ$67:$AQ$82</c:f>
              <c:numCache>
                <c:formatCode>General</c:formatCode>
                <c:ptCount val="1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numCache>
            </c:numRef>
          </c:val>
          <c:smooth val="0"/>
          <c:extLst>
            <c:ext xmlns:c16="http://schemas.microsoft.com/office/drawing/2014/chart" uri="{C3380CC4-5D6E-409C-BE32-E72D297353CC}">
              <c16:uniqueId val="{00000029-DE50-4173-8C25-85FFB6415BC6}"/>
            </c:ext>
          </c:extLst>
        </c:ser>
        <c:ser>
          <c:idx val="42"/>
          <c:order val="42"/>
          <c:tx>
            <c:strRef>
              <c:f>'Ränge historisch'!$AR$66</c:f>
              <c:strCache>
                <c:ptCount val="1"/>
              </c:strCache>
            </c:strRef>
          </c:tx>
          <c:spPr>
            <a:ln w="28575" cap="rnd">
              <a:solidFill>
                <a:srgbClr val="800080"/>
              </a:solidFill>
              <a:prstDash val="dash"/>
              <a:round/>
            </a:ln>
            <a:effectLst/>
          </c:spPr>
          <c:marker>
            <c:symbol val="none"/>
          </c:marker>
          <c:cat>
            <c:numRef>
              <c:f>'Ränge historisch'!$A$67:$A$82</c:f>
              <c:numCache>
                <c:formatCode>General</c:formatCode>
                <c:ptCount val="16"/>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numCache>
            </c:numRef>
          </c:cat>
          <c:val>
            <c:numRef>
              <c:f>'Ränge historisch'!$AR$67:$AR$82</c:f>
              <c:numCache>
                <c:formatCode>General</c:formatCode>
                <c:ptCount val="1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numCache>
            </c:numRef>
          </c:val>
          <c:smooth val="0"/>
          <c:extLst>
            <c:ext xmlns:c16="http://schemas.microsoft.com/office/drawing/2014/chart" uri="{C3380CC4-5D6E-409C-BE32-E72D297353CC}">
              <c16:uniqueId val="{0000002A-DE50-4173-8C25-85FFB6415BC6}"/>
            </c:ext>
          </c:extLst>
        </c:ser>
        <c:ser>
          <c:idx val="43"/>
          <c:order val="43"/>
          <c:tx>
            <c:strRef>
              <c:f>'Ränge historisch'!$AS$66</c:f>
              <c:strCache>
                <c:ptCount val="1"/>
              </c:strCache>
            </c:strRef>
          </c:tx>
          <c:spPr>
            <a:ln w="28575" cap="rnd">
              <a:solidFill>
                <a:srgbClr val="CC00CC"/>
              </a:solidFill>
              <a:prstDash val="dash"/>
              <a:round/>
            </a:ln>
            <a:effectLst/>
          </c:spPr>
          <c:marker>
            <c:symbol val="none"/>
          </c:marker>
          <c:cat>
            <c:numRef>
              <c:f>'Ränge historisch'!$A$67:$A$82</c:f>
              <c:numCache>
                <c:formatCode>General</c:formatCode>
                <c:ptCount val="16"/>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numCache>
            </c:numRef>
          </c:cat>
          <c:val>
            <c:numRef>
              <c:f>'Ränge historisch'!$AS$67:$AS$82</c:f>
              <c:numCache>
                <c:formatCode>General</c:formatCode>
                <c:ptCount val="1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numCache>
            </c:numRef>
          </c:val>
          <c:smooth val="0"/>
          <c:extLst>
            <c:ext xmlns:c16="http://schemas.microsoft.com/office/drawing/2014/chart" uri="{C3380CC4-5D6E-409C-BE32-E72D297353CC}">
              <c16:uniqueId val="{0000002B-DE50-4173-8C25-85FFB6415BC6}"/>
            </c:ext>
          </c:extLst>
        </c:ser>
        <c:ser>
          <c:idx val="44"/>
          <c:order val="44"/>
          <c:tx>
            <c:strRef>
              <c:f>'Ränge historisch'!$AT$66</c:f>
              <c:strCache>
                <c:ptCount val="1"/>
              </c:strCache>
            </c:strRef>
          </c:tx>
          <c:spPr>
            <a:ln w="28575" cap="rnd">
              <a:solidFill>
                <a:srgbClr val="E75480"/>
              </a:solidFill>
              <a:prstDash val="dash"/>
              <a:round/>
            </a:ln>
            <a:effectLst/>
          </c:spPr>
          <c:marker>
            <c:symbol val="none"/>
          </c:marker>
          <c:cat>
            <c:numRef>
              <c:f>'Ränge historisch'!$A$67:$A$82</c:f>
              <c:numCache>
                <c:formatCode>General</c:formatCode>
                <c:ptCount val="16"/>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numCache>
            </c:numRef>
          </c:cat>
          <c:val>
            <c:numRef>
              <c:f>'Ränge historisch'!$AT$67:$AT$82</c:f>
              <c:numCache>
                <c:formatCode>General</c:formatCode>
                <c:ptCount val="1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numCache>
            </c:numRef>
          </c:val>
          <c:smooth val="0"/>
          <c:extLst>
            <c:ext xmlns:c16="http://schemas.microsoft.com/office/drawing/2014/chart" uri="{C3380CC4-5D6E-409C-BE32-E72D297353CC}">
              <c16:uniqueId val="{0000002C-DE50-4173-8C25-85FFB6415BC6}"/>
            </c:ext>
          </c:extLst>
        </c:ser>
        <c:ser>
          <c:idx val="45"/>
          <c:order val="45"/>
          <c:tx>
            <c:strRef>
              <c:f>'Ränge historisch'!$AU$66</c:f>
              <c:strCache>
                <c:ptCount val="1"/>
              </c:strCache>
            </c:strRef>
          </c:tx>
          <c:spPr>
            <a:ln w="28575" cap="rnd">
              <a:solidFill>
                <a:srgbClr val="FF1493"/>
              </a:solidFill>
              <a:prstDash val="dash"/>
              <a:round/>
            </a:ln>
            <a:effectLst/>
          </c:spPr>
          <c:marker>
            <c:symbol val="none"/>
          </c:marker>
          <c:cat>
            <c:numRef>
              <c:f>'Ränge historisch'!$A$67:$A$82</c:f>
              <c:numCache>
                <c:formatCode>General</c:formatCode>
                <c:ptCount val="16"/>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numCache>
            </c:numRef>
          </c:cat>
          <c:val>
            <c:numRef>
              <c:f>'Ränge historisch'!$AU$67:$AU$82</c:f>
              <c:numCache>
                <c:formatCode>General</c:formatCode>
                <c:ptCount val="1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numCache>
            </c:numRef>
          </c:val>
          <c:smooth val="0"/>
          <c:extLst>
            <c:ext xmlns:c16="http://schemas.microsoft.com/office/drawing/2014/chart" uri="{C3380CC4-5D6E-409C-BE32-E72D297353CC}">
              <c16:uniqueId val="{0000002D-DE50-4173-8C25-85FFB6415BC6}"/>
            </c:ext>
          </c:extLst>
        </c:ser>
        <c:ser>
          <c:idx val="46"/>
          <c:order val="46"/>
          <c:tx>
            <c:strRef>
              <c:f>'Ränge historisch'!$AV$66</c:f>
              <c:strCache>
                <c:ptCount val="1"/>
              </c:strCache>
            </c:strRef>
          </c:tx>
          <c:spPr>
            <a:ln w="28575" cap="rnd">
              <a:solidFill>
                <a:srgbClr val="DAAEBC"/>
              </a:solidFill>
              <a:prstDash val="dash"/>
              <a:round/>
            </a:ln>
            <a:effectLst/>
          </c:spPr>
          <c:marker>
            <c:symbol val="none"/>
          </c:marker>
          <c:cat>
            <c:numRef>
              <c:f>'Ränge historisch'!$A$67:$A$82</c:f>
              <c:numCache>
                <c:formatCode>General</c:formatCode>
                <c:ptCount val="16"/>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numCache>
            </c:numRef>
          </c:cat>
          <c:val>
            <c:numRef>
              <c:f>'Ränge historisch'!$AV$67:$AV$82</c:f>
              <c:numCache>
                <c:formatCode>General</c:formatCode>
                <c:ptCount val="1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numCache>
            </c:numRef>
          </c:val>
          <c:smooth val="0"/>
          <c:extLst>
            <c:ext xmlns:c16="http://schemas.microsoft.com/office/drawing/2014/chart" uri="{C3380CC4-5D6E-409C-BE32-E72D297353CC}">
              <c16:uniqueId val="{0000002E-DE50-4173-8C25-85FFB6415BC6}"/>
            </c:ext>
          </c:extLst>
        </c:ser>
        <c:ser>
          <c:idx val="47"/>
          <c:order val="47"/>
          <c:tx>
            <c:strRef>
              <c:f>'Ränge historisch'!$AW$66</c:f>
              <c:strCache>
                <c:ptCount val="1"/>
              </c:strCache>
            </c:strRef>
          </c:tx>
          <c:spPr>
            <a:ln w="28575" cap="rnd">
              <a:solidFill>
                <a:srgbClr val="CCCCFF"/>
              </a:solidFill>
              <a:prstDash val="dash"/>
              <a:round/>
            </a:ln>
            <a:effectLst/>
          </c:spPr>
          <c:marker>
            <c:symbol val="none"/>
          </c:marker>
          <c:cat>
            <c:numRef>
              <c:f>'Ränge historisch'!$A$67:$A$82</c:f>
              <c:numCache>
                <c:formatCode>General</c:formatCode>
                <c:ptCount val="16"/>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numCache>
            </c:numRef>
          </c:cat>
          <c:val>
            <c:numRef>
              <c:f>'Ränge historisch'!$AW$67:$AW$82</c:f>
              <c:numCache>
                <c:formatCode>General</c:formatCode>
                <c:ptCount val="1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numCache>
            </c:numRef>
          </c:val>
          <c:smooth val="0"/>
          <c:extLst>
            <c:ext xmlns:c16="http://schemas.microsoft.com/office/drawing/2014/chart" uri="{C3380CC4-5D6E-409C-BE32-E72D297353CC}">
              <c16:uniqueId val="{0000002F-DE50-4173-8C25-85FFB6415BC6}"/>
            </c:ext>
          </c:extLst>
        </c:ser>
        <c:ser>
          <c:idx val="48"/>
          <c:order val="48"/>
          <c:tx>
            <c:strRef>
              <c:f>'Ränge historisch'!$AX$66</c:f>
              <c:strCache>
                <c:ptCount val="1"/>
              </c:strCache>
            </c:strRef>
          </c:tx>
          <c:spPr>
            <a:ln w="28575" cap="rnd">
              <a:solidFill>
                <a:srgbClr val="5C4033"/>
              </a:solidFill>
              <a:prstDash val="dash"/>
              <a:round/>
            </a:ln>
            <a:effectLst/>
          </c:spPr>
          <c:marker>
            <c:symbol val="none"/>
          </c:marker>
          <c:cat>
            <c:numRef>
              <c:f>'Ränge historisch'!$A$67:$A$82</c:f>
              <c:numCache>
                <c:formatCode>General</c:formatCode>
                <c:ptCount val="16"/>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numCache>
            </c:numRef>
          </c:cat>
          <c:val>
            <c:numRef>
              <c:f>'Ränge historisch'!$AX$67:$AX$82</c:f>
              <c:numCache>
                <c:formatCode>General</c:formatCode>
                <c:ptCount val="1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numCache>
            </c:numRef>
          </c:val>
          <c:smooth val="0"/>
          <c:extLst>
            <c:ext xmlns:c16="http://schemas.microsoft.com/office/drawing/2014/chart" uri="{C3380CC4-5D6E-409C-BE32-E72D297353CC}">
              <c16:uniqueId val="{00000030-DE50-4173-8C25-85FFB6415BC6}"/>
            </c:ext>
          </c:extLst>
        </c:ser>
        <c:ser>
          <c:idx val="49"/>
          <c:order val="49"/>
          <c:tx>
            <c:strRef>
              <c:f>'Ränge historisch'!$AY$66</c:f>
              <c:strCache>
                <c:ptCount val="1"/>
              </c:strCache>
            </c:strRef>
          </c:tx>
          <c:spPr>
            <a:ln w="28575" cap="rnd">
              <a:solidFill>
                <a:srgbClr val="D2691E"/>
              </a:solidFill>
              <a:prstDash val="dash"/>
              <a:round/>
            </a:ln>
            <a:effectLst/>
          </c:spPr>
          <c:marker>
            <c:symbol val="none"/>
          </c:marker>
          <c:cat>
            <c:numRef>
              <c:f>'Ränge historisch'!$A$67:$A$82</c:f>
              <c:numCache>
                <c:formatCode>General</c:formatCode>
                <c:ptCount val="16"/>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numCache>
            </c:numRef>
          </c:cat>
          <c:val>
            <c:numRef>
              <c:f>'Ränge historisch'!$AY$67:$AY$82</c:f>
              <c:numCache>
                <c:formatCode>General</c:formatCode>
                <c:ptCount val="1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numCache>
            </c:numRef>
          </c:val>
          <c:smooth val="0"/>
          <c:extLst>
            <c:ext xmlns:c16="http://schemas.microsoft.com/office/drawing/2014/chart" uri="{C3380CC4-5D6E-409C-BE32-E72D297353CC}">
              <c16:uniqueId val="{00000031-DE50-4173-8C25-85FFB6415BC6}"/>
            </c:ext>
          </c:extLst>
        </c:ser>
        <c:ser>
          <c:idx val="50"/>
          <c:order val="50"/>
          <c:tx>
            <c:strRef>
              <c:f>'Ränge historisch'!$AZ$66</c:f>
              <c:strCache>
                <c:ptCount val="1"/>
              </c:strCache>
            </c:strRef>
          </c:tx>
          <c:spPr>
            <a:ln w="28575" cap="rnd">
              <a:solidFill>
                <a:srgbClr val="A67C00"/>
              </a:solidFill>
              <a:prstDash val="dash"/>
              <a:round/>
            </a:ln>
            <a:effectLst/>
          </c:spPr>
          <c:marker>
            <c:symbol val="none"/>
          </c:marker>
          <c:cat>
            <c:numRef>
              <c:f>'Ränge historisch'!$A$67:$A$82</c:f>
              <c:numCache>
                <c:formatCode>General</c:formatCode>
                <c:ptCount val="16"/>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numCache>
            </c:numRef>
          </c:cat>
          <c:val>
            <c:numRef>
              <c:f>'Ränge historisch'!$AZ$67:$AZ$82</c:f>
              <c:numCache>
                <c:formatCode>General</c:formatCode>
                <c:ptCount val="1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numCache>
            </c:numRef>
          </c:val>
          <c:smooth val="0"/>
          <c:extLst>
            <c:ext xmlns:c16="http://schemas.microsoft.com/office/drawing/2014/chart" uri="{C3380CC4-5D6E-409C-BE32-E72D297353CC}">
              <c16:uniqueId val="{00000032-DE50-4173-8C25-85FFB6415BC6}"/>
            </c:ext>
          </c:extLst>
        </c:ser>
        <c:ser>
          <c:idx val="51"/>
          <c:order val="51"/>
          <c:tx>
            <c:strRef>
              <c:f>'Ränge historisch'!$BA$66</c:f>
              <c:strCache>
                <c:ptCount val="1"/>
              </c:strCache>
            </c:strRef>
          </c:tx>
          <c:spPr>
            <a:ln w="28575" cap="rnd">
              <a:solidFill>
                <a:schemeClr val="bg1">
                  <a:lumMod val="75000"/>
                </a:schemeClr>
              </a:solidFill>
              <a:prstDash val="dash"/>
              <a:round/>
            </a:ln>
            <a:effectLst/>
          </c:spPr>
          <c:marker>
            <c:symbol val="none"/>
          </c:marker>
          <c:cat>
            <c:numRef>
              <c:f>'Ränge historisch'!$A$67:$A$82</c:f>
              <c:numCache>
                <c:formatCode>General</c:formatCode>
                <c:ptCount val="16"/>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numCache>
            </c:numRef>
          </c:cat>
          <c:val>
            <c:numRef>
              <c:f>'Ränge historisch'!$BA$67:$BA$82</c:f>
              <c:numCache>
                <c:formatCode>General</c:formatCode>
                <c:ptCount val="1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numCache>
            </c:numRef>
          </c:val>
          <c:smooth val="0"/>
          <c:extLst>
            <c:ext xmlns:c16="http://schemas.microsoft.com/office/drawing/2014/chart" uri="{C3380CC4-5D6E-409C-BE32-E72D297353CC}">
              <c16:uniqueId val="{00000033-DE50-4173-8C25-85FFB6415BC6}"/>
            </c:ext>
          </c:extLst>
        </c:ser>
        <c:ser>
          <c:idx val="52"/>
          <c:order val="52"/>
          <c:tx>
            <c:strRef>
              <c:f>'Ränge historisch'!$BB$66</c:f>
              <c:strCache>
                <c:ptCount val="1"/>
              </c:strCache>
            </c:strRef>
          </c:tx>
          <c:spPr>
            <a:ln w="28575" cap="rnd">
              <a:solidFill>
                <a:schemeClr val="tx1">
                  <a:lumMod val="50000"/>
                  <a:lumOff val="50000"/>
                </a:schemeClr>
              </a:solidFill>
              <a:prstDash val="dash"/>
              <a:round/>
            </a:ln>
            <a:effectLst/>
          </c:spPr>
          <c:marker>
            <c:symbol val="none"/>
          </c:marker>
          <c:cat>
            <c:numRef>
              <c:f>'Ränge historisch'!$A$67:$A$82</c:f>
              <c:numCache>
                <c:formatCode>General</c:formatCode>
                <c:ptCount val="16"/>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numCache>
            </c:numRef>
          </c:cat>
          <c:val>
            <c:numRef>
              <c:f>'Ränge historisch'!$BB$67:$BB$82</c:f>
              <c:numCache>
                <c:formatCode>General</c:formatCode>
                <c:ptCount val="1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numCache>
            </c:numRef>
          </c:val>
          <c:smooth val="0"/>
          <c:extLst>
            <c:ext xmlns:c16="http://schemas.microsoft.com/office/drawing/2014/chart" uri="{C3380CC4-5D6E-409C-BE32-E72D297353CC}">
              <c16:uniqueId val="{00000034-DE50-4173-8C25-85FFB6415BC6}"/>
            </c:ext>
          </c:extLst>
        </c:ser>
        <c:ser>
          <c:idx val="53"/>
          <c:order val="53"/>
          <c:tx>
            <c:strRef>
              <c:f>'Ränge historisch'!$BC$66</c:f>
              <c:strCache>
                <c:ptCount val="1"/>
              </c:strCache>
            </c:strRef>
          </c:tx>
          <c:spPr>
            <a:ln w="28575" cap="rnd">
              <a:solidFill>
                <a:schemeClr val="tx1"/>
              </a:solidFill>
              <a:prstDash val="dash"/>
              <a:round/>
            </a:ln>
            <a:effectLst/>
          </c:spPr>
          <c:marker>
            <c:symbol val="none"/>
          </c:marker>
          <c:cat>
            <c:numRef>
              <c:f>'Ränge historisch'!$A$67:$A$82</c:f>
              <c:numCache>
                <c:formatCode>General</c:formatCode>
                <c:ptCount val="16"/>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numCache>
            </c:numRef>
          </c:cat>
          <c:val>
            <c:numRef>
              <c:f>'Ränge historisch'!$BC$67:$BC$82</c:f>
              <c:numCache>
                <c:formatCode>General</c:formatCode>
                <c:ptCount val="16"/>
                <c:pt idx="11">
                  <c:v>0</c:v>
                </c:pt>
                <c:pt idx="12">
                  <c:v>0</c:v>
                </c:pt>
                <c:pt idx="13">
                  <c:v>0</c:v>
                </c:pt>
                <c:pt idx="14">
                  <c:v>0</c:v>
                </c:pt>
                <c:pt idx="15">
                  <c:v>0</c:v>
                </c:pt>
              </c:numCache>
            </c:numRef>
          </c:val>
          <c:smooth val="0"/>
          <c:extLst>
            <c:ext xmlns:c16="http://schemas.microsoft.com/office/drawing/2014/chart" uri="{C3380CC4-5D6E-409C-BE32-E72D297353CC}">
              <c16:uniqueId val="{00000035-DE50-4173-8C25-85FFB6415BC6}"/>
            </c:ext>
          </c:extLst>
        </c:ser>
        <c:ser>
          <c:idx val="54"/>
          <c:order val="54"/>
          <c:tx>
            <c:strRef>
              <c:f>'Ränge historisch'!$BD$66</c:f>
              <c:strCache>
                <c:ptCount val="1"/>
                <c:pt idx="0">
                  <c:v>AG Gesellschaftliche Freiheiten</c:v>
                </c:pt>
              </c:strCache>
            </c:strRef>
          </c:tx>
          <c:spPr>
            <a:ln w="38100" cap="rnd">
              <a:solidFill>
                <a:srgbClr val="BC0000"/>
              </a:solidFill>
              <a:prstDash val="sysDot"/>
              <a:round/>
            </a:ln>
            <a:effectLst/>
          </c:spPr>
          <c:marker>
            <c:symbol val="none"/>
          </c:marker>
          <c:cat>
            <c:numRef>
              <c:f>'Ränge historisch'!$A$67:$A$82</c:f>
              <c:numCache>
                <c:formatCode>General</c:formatCode>
                <c:ptCount val="16"/>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numCache>
            </c:numRef>
          </c:cat>
          <c:val>
            <c:numRef>
              <c:f>'Ränge historisch'!$BD$67:$BD$82</c:f>
              <c:numCache>
                <c:formatCode>General</c:formatCode>
                <c:ptCount val="16"/>
                <c:pt idx="0">
                  <c:v>3</c:v>
                </c:pt>
                <c:pt idx="1">
                  <c:v>3</c:v>
                </c:pt>
                <c:pt idx="2">
                  <c:v>3</c:v>
                </c:pt>
                <c:pt idx="3">
                  <c:v>2</c:v>
                </c:pt>
                <c:pt idx="4">
                  <c:v>2</c:v>
                </c:pt>
                <c:pt idx="5">
                  <c:v>2</c:v>
                </c:pt>
                <c:pt idx="6">
                  <c:v>2</c:v>
                </c:pt>
                <c:pt idx="7">
                  <c:v>2</c:v>
                </c:pt>
                <c:pt idx="8">
                  <c:v>2</c:v>
                </c:pt>
                <c:pt idx="9">
                  <c:v>2</c:v>
                </c:pt>
                <c:pt idx="10">
                  <c:v>8</c:v>
                </c:pt>
                <c:pt idx="11">
                  <c:v>5</c:v>
                </c:pt>
                <c:pt idx="12">
                  <c:v>8</c:v>
                </c:pt>
                <c:pt idx="13">
                  <c:v>7</c:v>
                </c:pt>
                <c:pt idx="14">
                  <c:v>7</c:v>
                </c:pt>
                <c:pt idx="15">
                  <c:v>3</c:v>
                </c:pt>
              </c:numCache>
            </c:numRef>
          </c:val>
          <c:smooth val="0"/>
          <c:extLst>
            <c:ext xmlns:c16="http://schemas.microsoft.com/office/drawing/2014/chart" uri="{C3380CC4-5D6E-409C-BE32-E72D297353CC}">
              <c16:uniqueId val="{00000036-DE50-4173-8C25-85FFB6415BC6}"/>
            </c:ext>
          </c:extLst>
        </c:ser>
        <c:ser>
          <c:idx val="55"/>
          <c:order val="55"/>
          <c:tx>
            <c:strRef>
              <c:f>'Ränge historisch'!$BE$66</c:f>
              <c:strCache>
                <c:ptCount val="1"/>
              </c:strCache>
            </c:strRef>
          </c:tx>
          <c:spPr>
            <a:ln w="38100" cap="rnd">
              <a:solidFill>
                <a:srgbClr val="FF0000"/>
              </a:solidFill>
              <a:prstDash val="sysDot"/>
              <a:round/>
            </a:ln>
            <a:effectLst/>
          </c:spPr>
          <c:marker>
            <c:symbol val="none"/>
          </c:marker>
          <c:cat>
            <c:numRef>
              <c:f>'Ränge historisch'!$A$67:$A$82</c:f>
              <c:numCache>
                <c:formatCode>General</c:formatCode>
                <c:ptCount val="16"/>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numCache>
            </c:numRef>
          </c:cat>
          <c:val>
            <c:numRef>
              <c:f>'Ränge historisch'!$BE$67:$BE$82</c:f>
              <c:numCache>
                <c:formatCode>General</c:formatCode>
                <c:ptCount val="1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numCache>
            </c:numRef>
          </c:val>
          <c:smooth val="0"/>
          <c:extLst>
            <c:ext xmlns:c16="http://schemas.microsoft.com/office/drawing/2014/chart" uri="{C3380CC4-5D6E-409C-BE32-E72D297353CC}">
              <c16:uniqueId val="{00000037-DE50-4173-8C25-85FFB6415BC6}"/>
            </c:ext>
          </c:extLst>
        </c:ser>
        <c:ser>
          <c:idx val="56"/>
          <c:order val="56"/>
          <c:tx>
            <c:strRef>
              <c:f>'Ränge historisch'!$BF$66</c:f>
              <c:strCache>
                <c:ptCount val="1"/>
              </c:strCache>
            </c:strRef>
          </c:tx>
          <c:spPr>
            <a:ln w="38100" cap="rnd">
              <a:solidFill>
                <a:srgbClr val="FF7F00"/>
              </a:solidFill>
              <a:prstDash val="sysDot"/>
              <a:round/>
            </a:ln>
            <a:effectLst/>
          </c:spPr>
          <c:marker>
            <c:symbol val="none"/>
          </c:marker>
          <c:cat>
            <c:numRef>
              <c:f>'Ränge historisch'!$A$67:$A$82</c:f>
              <c:numCache>
                <c:formatCode>General</c:formatCode>
                <c:ptCount val="16"/>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numCache>
            </c:numRef>
          </c:cat>
          <c:val>
            <c:numRef>
              <c:f>'Ränge historisch'!$BF$67:$BF$82</c:f>
              <c:numCache>
                <c:formatCode>General</c:formatCode>
                <c:ptCount val="1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numCache>
            </c:numRef>
          </c:val>
          <c:smooth val="0"/>
          <c:extLst>
            <c:ext xmlns:c16="http://schemas.microsoft.com/office/drawing/2014/chart" uri="{C3380CC4-5D6E-409C-BE32-E72D297353CC}">
              <c16:uniqueId val="{00000038-DE50-4173-8C25-85FFB6415BC6}"/>
            </c:ext>
          </c:extLst>
        </c:ser>
        <c:ser>
          <c:idx val="57"/>
          <c:order val="57"/>
          <c:tx>
            <c:strRef>
              <c:f>'Ränge historisch'!$BG$66</c:f>
              <c:strCache>
                <c:ptCount val="1"/>
              </c:strCache>
            </c:strRef>
          </c:tx>
          <c:spPr>
            <a:ln w="38100" cap="rnd">
              <a:solidFill>
                <a:srgbClr val="FFB400"/>
              </a:solidFill>
              <a:prstDash val="sysDot"/>
              <a:round/>
            </a:ln>
            <a:effectLst/>
          </c:spPr>
          <c:marker>
            <c:symbol val="none"/>
          </c:marker>
          <c:cat>
            <c:numRef>
              <c:f>'Ränge historisch'!$A$67:$A$82</c:f>
              <c:numCache>
                <c:formatCode>General</c:formatCode>
                <c:ptCount val="16"/>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numCache>
            </c:numRef>
          </c:cat>
          <c:val>
            <c:numRef>
              <c:f>'Ränge historisch'!$BG$67:$BG$82</c:f>
              <c:numCache>
                <c:formatCode>General</c:formatCode>
                <c:ptCount val="1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numCache>
            </c:numRef>
          </c:val>
          <c:smooth val="0"/>
          <c:extLst>
            <c:ext xmlns:c16="http://schemas.microsoft.com/office/drawing/2014/chart" uri="{C3380CC4-5D6E-409C-BE32-E72D297353CC}">
              <c16:uniqueId val="{00000039-DE50-4173-8C25-85FFB6415BC6}"/>
            </c:ext>
          </c:extLst>
        </c:ser>
        <c:ser>
          <c:idx val="58"/>
          <c:order val="58"/>
          <c:tx>
            <c:strRef>
              <c:f>'Ränge historisch'!$BH$66</c:f>
              <c:strCache>
                <c:ptCount val="1"/>
              </c:strCache>
            </c:strRef>
          </c:tx>
          <c:spPr>
            <a:ln w="38100" cap="rnd">
              <a:solidFill>
                <a:srgbClr val="FFD700"/>
              </a:solidFill>
              <a:prstDash val="sysDot"/>
              <a:round/>
            </a:ln>
            <a:effectLst/>
          </c:spPr>
          <c:marker>
            <c:symbol val="none"/>
          </c:marker>
          <c:cat>
            <c:numRef>
              <c:f>'Ränge historisch'!$A$67:$A$82</c:f>
              <c:numCache>
                <c:formatCode>General</c:formatCode>
                <c:ptCount val="16"/>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numCache>
            </c:numRef>
          </c:cat>
          <c:val>
            <c:numRef>
              <c:f>'Ränge historisch'!$BH$67:$BH$82</c:f>
              <c:numCache>
                <c:formatCode>General</c:formatCode>
                <c:ptCount val="1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numCache>
            </c:numRef>
          </c:val>
          <c:smooth val="0"/>
          <c:extLst>
            <c:ext xmlns:c16="http://schemas.microsoft.com/office/drawing/2014/chart" uri="{C3380CC4-5D6E-409C-BE32-E72D297353CC}">
              <c16:uniqueId val="{0000003A-DE50-4173-8C25-85FFB6415BC6}"/>
            </c:ext>
          </c:extLst>
        </c:ser>
        <c:ser>
          <c:idx val="59"/>
          <c:order val="59"/>
          <c:tx>
            <c:strRef>
              <c:f>'Ränge historisch'!$BI$66</c:f>
              <c:strCache>
                <c:ptCount val="1"/>
              </c:strCache>
            </c:strRef>
          </c:tx>
          <c:spPr>
            <a:ln w="38100" cap="rnd">
              <a:solidFill>
                <a:srgbClr val="B3D334"/>
              </a:solidFill>
              <a:prstDash val="sysDot"/>
              <a:round/>
            </a:ln>
            <a:effectLst/>
          </c:spPr>
          <c:marker>
            <c:symbol val="none"/>
          </c:marker>
          <c:cat>
            <c:numRef>
              <c:f>'Ränge historisch'!$A$67:$A$82</c:f>
              <c:numCache>
                <c:formatCode>General</c:formatCode>
                <c:ptCount val="16"/>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numCache>
            </c:numRef>
          </c:cat>
          <c:val>
            <c:numRef>
              <c:f>'Ränge historisch'!$BI$67:$BI$82</c:f>
              <c:numCache>
                <c:formatCode>General</c:formatCode>
                <c:ptCount val="1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numCache>
            </c:numRef>
          </c:val>
          <c:smooth val="0"/>
          <c:extLst>
            <c:ext xmlns:c16="http://schemas.microsoft.com/office/drawing/2014/chart" uri="{C3380CC4-5D6E-409C-BE32-E72D297353CC}">
              <c16:uniqueId val="{0000003B-DE50-4173-8C25-85FFB6415BC6}"/>
            </c:ext>
          </c:extLst>
        </c:ser>
        <c:ser>
          <c:idx val="60"/>
          <c:order val="60"/>
          <c:tx>
            <c:strRef>
              <c:f>'Ränge historisch'!$BJ$66</c:f>
              <c:strCache>
                <c:ptCount val="1"/>
              </c:strCache>
            </c:strRef>
          </c:tx>
          <c:spPr>
            <a:ln w="38100" cap="rnd">
              <a:solidFill>
                <a:srgbClr val="66CC00"/>
              </a:solidFill>
              <a:prstDash val="sysDot"/>
              <a:round/>
            </a:ln>
            <a:effectLst/>
          </c:spPr>
          <c:marker>
            <c:symbol val="none"/>
          </c:marker>
          <c:cat>
            <c:numRef>
              <c:f>'Ränge historisch'!$A$67:$A$82</c:f>
              <c:numCache>
                <c:formatCode>General</c:formatCode>
                <c:ptCount val="16"/>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numCache>
            </c:numRef>
          </c:cat>
          <c:val>
            <c:numRef>
              <c:f>'Ränge historisch'!$BJ$67:$BJ$82</c:f>
              <c:numCache>
                <c:formatCode>General</c:formatCode>
                <c:ptCount val="1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numCache>
            </c:numRef>
          </c:val>
          <c:smooth val="0"/>
          <c:extLst>
            <c:ext xmlns:c16="http://schemas.microsoft.com/office/drawing/2014/chart" uri="{C3380CC4-5D6E-409C-BE32-E72D297353CC}">
              <c16:uniqueId val="{0000003C-DE50-4173-8C25-85FFB6415BC6}"/>
            </c:ext>
          </c:extLst>
        </c:ser>
        <c:ser>
          <c:idx val="61"/>
          <c:order val="61"/>
          <c:tx>
            <c:strRef>
              <c:f>'Ränge historisch'!$BK$66</c:f>
              <c:strCache>
                <c:ptCount val="1"/>
              </c:strCache>
            </c:strRef>
          </c:tx>
          <c:spPr>
            <a:ln w="38100" cap="rnd">
              <a:solidFill>
                <a:srgbClr val="009900"/>
              </a:solidFill>
              <a:prstDash val="sysDot"/>
              <a:round/>
            </a:ln>
            <a:effectLst/>
          </c:spPr>
          <c:marker>
            <c:symbol val="none"/>
          </c:marker>
          <c:cat>
            <c:numRef>
              <c:f>'Ränge historisch'!$A$67:$A$82</c:f>
              <c:numCache>
                <c:formatCode>General</c:formatCode>
                <c:ptCount val="16"/>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numCache>
            </c:numRef>
          </c:cat>
          <c:val>
            <c:numRef>
              <c:f>'Ränge historisch'!$BK$67:$BK$82</c:f>
              <c:numCache>
                <c:formatCode>General</c:formatCode>
                <c:ptCount val="1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numCache>
            </c:numRef>
          </c:val>
          <c:smooth val="0"/>
          <c:extLst>
            <c:ext xmlns:c16="http://schemas.microsoft.com/office/drawing/2014/chart" uri="{C3380CC4-5D6E-409C-BE32-E72D297353CC}">
              <c16:uniqueId val="{0000003D-DE50-4173-8C25-85FFB6415BC6}"/>
            </c:ext>
          </c:extLst>
        </c:ser>
        <c:ser>
          <c:idx val="62"/>
          <c:order val="62"/>
          <c:tx>
            <c:strRef>
              <c:f>'Ränge historisch'!$BL$66</c:f>
              <c:strCache>
                <c:ptCount val="1"/>
              </c:strCache>
            </c:strRef>
          </c:tx>
          <c:spPr>
            <a:ln w="38100" cap="rnd">
              <a:solidFill>
                <a:srgbClr val="00CC88"/>
              </a:solidFill>
              <a:prstDash val="sysDot"/>
              <a:round/>
            </a:ln>
            <a:effectLst/>
          </c:spPr>
          <c:marker>
            <c:symbol val="none"/>
          </c:marker>
          <c:cat>
            <c:numRef>
              <c:f>'Ränge historisch'!$A$67:$A$82</c:f>
              <c:numCache>
                <c:formatCode>General</c:formatCode>
                <c:ptCount val="16"/>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numCache>
            </c:numRef>
          </c:cat>
          <c:val>
            <c:numRef>
              <c:f>'Ränge historisch'!$BL$67:$BL$82</c:f>
              <c:numCache>
                <c:formatCode>General</c:formatCode>
                <c:ptCount val="1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numCache>
            </c:numRef>
          </c:val>
          <c:smooth val="0"/>
          <c:extLst>
            <c:ext xmlns:c16="http://schemas.microsoft.com/office/drawing/2014/chart" uri="{C3380CC4-5D6E-409C-BE32-E72D297353CC}">
              <c16:uniqueId val="{0000003E-DE50-4173-8C25-85FFB6415BC6}"/>
            </c:ext>
          </c:extLst>
        </c:ser>
        <c:ser>
          <c:idx val="63"/>
          <c:order val="63"/>
          <c:tx>
            <c:strRef>
              <c:f>'Ränge historisch'!$BM$66</c:f>
              <c:strCache>
                <c:ptCount val="1"/>
              </c:strCache>
            </c:strRef>
          </c:tx>
          <c:spPr>
            <a:ln w="38100" cap="rnd">
              <a:solidFill>
                <a:srgbClr val="00CCCC"/>
              </a:solidFill>
              <a:prstDash val="sysDot"/>
              <a:round/>
            </a:ln>
            <a:effectLst/>
          </c:spPr>
          <c:marker>
            <c:symbol val="none"/>
          </c:marker>
          <c:cat>
            <c:numRef>
              <c:f>'Ränge historisch'!$A$67:$A$82</c:f>
              <c:numCache>
                <c:formatCode>General</c:formatCode>
                <c:ptCount val="16"/>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numCache>
            </c:numRef>
          </c:cat>
          <c:val>
            <c:numRef>
              <c:f>'Ränge historisch'!$BM$67:$BM$82</c:f>
              <c:numCache>
                <c:formatCode>General</c:formatCode>
                <c:ptCount val="1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numCache>
            </c:numRef>
          </c:val>
          <c:smooth val="0"/>
          <c:extLst>
            <c:ext xmlns:c16="http://schemas.microsoft.com/office/drawing/2014/chart" uri="{C3380CC4-5D6E-409C-BE32-E72D297353CC}">
              <c16:uniqueId val="{0000003F-DE50-4173-8C25-85FFB6415BC6}"/>
            </c:ext>
          </c:extLst>
        </c:ser>
        <c:ser>
          <c:idx val="64"/>
          <c:order val="64"/>
          <c:tx>
            <c:strRef>
              <c:f>'Ränge historisch'!$BN$66</c:f>
              <c:strCache>
                <c:ptCount val="1"/>
              </c:strCache>
            </c:strRef>
          </c:tx>
          <c:spPr>
            <a:ln w="38100" cap="rnd">
              <a:solidFill>
                <a:srgbClr val="69CDFF"/>
              </a:solidFill>
              <a:prstDash val="sysDot"/>
              <a:round/>
            </a:ln>
            <a:effectLst/>
          </c:spPr>
          <c:marker>
            <c:symbol val="none"/>
          </c:marker>
          <c:cat>
            <c:numRef>
              <c:f>'Ränge historisch'!$A$67:$A$82</c:f>
              <c:numCache>
                <c:formatCode>General</c:formatCode>
                <c:ptCount val="16"/>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numCache>
            </c:numRef>
          </c:cat>
          <c:val>
            <c:numRef>
              <c:f>'Ränge historisch'!$BN$67:$BN$82</c:f>
              <c:numCache>
                <c:formatCode>General</c:formatCode>
                <c:ptCount val="1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numCache>
            </c:numRef>
          </c:val>
          <c:smooth val="0"/>
          <c:extLst>
            <c:ext xmlns:c16="http://schemas.microsoft.com/office/drawing/2014/chart" uri="{C3380CC4-5D6E-409C-BE32-E72D297353CC}">
              <c16:uniqueId val="{00000040-DE50-4173-8C25-85FFB6415BC6}"/>
            </c:ext>
          </c:extLst>
        </c:ser>
        <c:ser>
          <c:idx val="65"/>
          <c:order val="65"/>
          <c:tx>
            <c:strRef>
              <c:f>'Ränge historisch'!$BO$66</c:f>
              <c:strCache>
                <c:ptCount val="1"/>
              </c:strCache>
            </c:strRef>
          </c:tx>
          <c:spPr>
            <a:ln w="38100" cap="rnd">
              <a:solidFill>
                <a:srgbClr val="0079FF"/>
              </a:solidFill>
              <a:prstDash val="sysDot"/>
              <a:round/>
            </a:ln>
            <a:effectLst/>
          </c:spPr>
          <c:marker>
            <c:symbol val="none"/>
          </c:marker>
          <c:cat>
            <c:numRef>
              <c:f>'Ränge historisch'!$A$67:$A$82</c:f>
              <c:numCache>
                <c:formatCode>General</c:formatCode>
                <c:ptCount val="16"/>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numCache>
            </c:numRef>
          </c:cat>
          <c:val>
            <c:numRef>
              <c:f>'Ränge historisch'!$BO$67:$BO$82</c:f>
              <c:numCache>
                <c:formatCode>General</c:formatCode>
                <c:ptCount val="1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numCache>
            </c:numRef>
          </c:val>
          <c:smooth val="0"/>
          <c:extLst>
            <c:ext xmlns:c16="http://schemas.microsoft.com/office/drawing/2014/chart" uri="{C3380CC4-5D6E-409C-BE32-E72D297353CC}">
              <c16:uniqueId val="{00000041-DE50-4173-8C25-85FFB6415BC6}"/>
            </c:ext>
          </c:extLst>
        </c:ser>
        <c:ser>
          <c:idx val="66"/>
          <c:order val="66"/>
          <c:tx>
            <c:strRef>
              <c:f>'Ränge historisch'!$BP$66</c:f>
              <c:strCache>
                <c:ptCount val="1"/>
              </c:strCache>
            </c:strRef>
          </c:tx>
          <c:spPr>
            <a:ln w="38100" cap="rnd">
              <a:solidFill>
                <a:srgbClr val="0049B4"/>
              </a:solidFill>
              <a:prstDash val="sysDot"/>
              <a:round/>
            </a:ln>
            <a:effectLst/>
          </c:spPr>
          <c:marker>
            <c:symbol val="none"/>
          </c:marker>
          <c:cat>
            <c:numRef>
              <c:f>'Ränge historisch'!$A$67:$A$82</c:f>
              <c:numCache>
                <c:formatCode>General</c:formatCode>
                <c:ptCount val="16"/>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numCache>
            </c:numRef>
          </c:cat>
          <c:val>
            <c:numRef>
              <c:f>'Ränge historisch'!$BP$67:$BP$82</c:f>
              <c:numCache>
                <c:formatCode>General</c:formatCode>
                <c:ptCount val="1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numCache>
            </c:numRef>
          </c:val>
          <c:smooth val="0"/>
          <c:extLst>
            <c:ext xmlns:c16="http://schemas.microsoft.com/office/drawing/2014/chart" uri="{C3380CC4-5D6E-409C-BE32-E72D297353CC}">
              <c16:uniqueId val="{00000042-DE50-4173-8C25-85FFB6415BC6}"/>
            </c:ext>
          </c:extLst>
        </c:ser>
        <c:ser>
          <c:idx val="67"/>
          <c:order val="67"/>
          <c:tx>
            <c:strRef>
              <c:f>'Ränge historisch'!$BQ$66</c:f>
              <c:strCache>
                <c:ptCount val="1"/>
              </c:strCache>
            </c:strRef>
          </c:tx>
          <c:spPr>
            <a:ln w="38100" cap="rnd">
              <a:solidFill>
                <a:srgbClr val="4D0099"/>
              </a:solidFill>
              <a:prstDash val="sysDot"/>
              <a:round/>
            </a:ln>
            <a:effectLst/>
          </c:spPr>
          <c:marker>
            <c:symbol val="none"/>
          </c:marker>
          <c:cat>
            <c:numRef>
              <c:f>'Ränge historisch'!$A$67:$A$82</c:f>
              <c:numCache>
                <c:formatCode>General</c:formatCode>
                <c:ptCount val="16"/>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numCache>
            </c:numRef>
          </c:cat>
          <c:val>
            <c:numRef>
              <c:f>'Ränge historisch'!$BQ$67:$BQ$82</c:f>
              <c:numCache>
                <c:formatCode>General</c:formatCode>
                <c:ptCount val="1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numCache>
            </c:numRef>
          </c:val>
          <c:smooth val="0"/>
          <c:extLst>
            <c:ext xmlns:c16="http://schemas.microsoft.com/office/drawing/2014/chart" uri="{C3380CC4-5D6E-409C-BE32-E72D297353CC}">
              <c16:uniqueId val="{00000043-DE50-4173-8C25-85FFB6415BC6}"/>
            </c:ext>
          </c:extLst>
        </c:ser>
        <c:ser>
          <c:idx val="68"/>
          <c:order val="68"/>
          <c:tx>
            <c:strRef>
              <c:f>'Ränge historisch'!$BR$66</c:f>
              <c:strCache>
                <c:ptCount val="1"/>
              </c:strCache>
            </c:strRef>
          </c:tx>
          <c:spPr>
            <a:ln w="38100" cap="rnd">
              <a:solidFill>
                <a:srgbClr val="9933FF"/>
              </a:solidFill>
              <a:prstDash val="sysDot"/>
              <a:round/>
            </a:ln>
            <a:effectLst/>
          </c:spPr>
          <c:marker>
            <c:symbol val="none"/>
          </c:marker>
          <c:cat>
            <c:numRef>
              <c:f>'Ränge historisch'!$A$67:$A$82</c:f>
              <c:numCache>
                <c:formatCode>General</c:formatCode>
                <c:ptCount val="16"/>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numCache>
            </c:numRef>
          </c:cat>
          <c:val>
            <c:numRef>
              <c:f>'Ränge historisch'!$BR$67:$BR$82</c:f>
              <c:numCache>
                <c:formatCode>General</c:formatCode>
                <c:ptCount val="1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numCache>
            </c:numRef>
          </c:val>
          <c:smooth val="0"/>
          <c:extLst>
            <c:ext xmlns:c16="http://schemas.microsoft.com/office/drawing/2014/chart" uri="{C3380CC4-5D6E-409C-BE32-E72D297353CC}">
              <c16:uniqueId val="{00000044-DE50-4173-8C25-85FFB6415BC6}"/>
            </c:ext>
          </c:extLst>
        </c:ser>
        <c:ser>
          <c:idx val="69"/>
          <c:order val="69"/>
          <c:tx>
            <c:strRef>
              <c:f>'Ränge historisch'!$BS$66</c:f>
              <c:strCache>
                <c:ptCount val="1"/>
              </c:strCache>
            </c:strRef>
          </c:tx>
          <c:spPr>
            <a:ln w="38100" cap="rnd">
              <a:solidFill>
                <a:srgbClr val="800080"/>
              </a:solidFill>
              <a:prstDash val="sysDot"/>
              <a:round/>
            </a:ln>
            <a:effectLst/>
          </c:spPr>
          <c:marker>
            <c:symbol val="none"/>
          </c:marker>
          <c:cat>
            <c:numRef>
              <c:f>'Ränge historisch'!$A$67:$A$82</c:f>
              <c:numCache>
                <c:formatCode>General</c:formatCode>
                <c:ptCount val="16"/>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numCache>
            </c:numRef>
          </c:cat>
          <c:val>
            <c:numRef>
              <c:f>'Ränge historisch'!$BS$67:$BS$82</c:f>
              <c:numCache>
                <c:formatCode>General</c:formatCode>
                <c:ptCount val="1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numCache>
            </c:numRef>
          </c:val>
          <c:smooth val="0"/>
          <c:extLst>
            <c:ext xmlns:c16="http://schemas.microsoft.com/office/drawing/2014/chart" uri="{C3380CC4-5D6E-409C-BE32-E72D297353CC}">
              <c16:uniqueId val="{00000045-DE50-4173-8C25-85FFB6415BC6}"/>
            </c:ext>
          </c:extLst>
        </c:ser>
        <c:ser>
          <c:idx val="70"/>
          <c:order val="70"/>
          <c:tx>
            <c:strRef>
              <c:f>'Ränge historisch'!$BT$66</c:f>
              <c:strCache>
                <c:ptCount val="1"/>
              </c:strCache>
            </c:strRef>
          </c:tx>
          <c:spPr>
            <a:ln w="38100" cap="rnd">
              <a:solidFill>
                <a:srgbClr val="CC00CC"/>
              </a:solidFill>
              <a:prstDash val="sysDot"/>
              <a:round/>
            </a:ln>
            <a:effectLst/>
          </c:spPr>
          <c:marker>
            <c:symbol val="none"/>
          </c:marker>
          <c:cat>
            <c:numRef>
              <c:f>'Ränge historisch'!$A$67:$A$82</c:f>
              <c:numCache>
                <c:formatCode>General</c:formatCode>
                <c:ptCount val="16"/>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numCache>
            </c:numRef>
          </c:cat>
          <c:val>
            <c:numRef>
              <c:f>'Ränge historisch'!$BT$67:$BT$82</c:f>
              <c:numCache>
                <c:formatCode>General</c:formatCode>
                <c:ptCount val="1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numCache>
            </c:numRef>
          </c:val>
          <c:smooth val="0"/>
          <c:extLst>
            <c:ext xmlns:c16="http://schemas.microsoft.com/office/drawing/2014/chart" uri="{C3380CC4-5D6E-409C-BE32-E72D297353CC}">
              <c16:uniqueId val="{00000046-DE50-4173-8C25-85FFB6415BC6}"/>
            </c:ext>
          </c:extLst>
        </c:ser>
        <c:ser>
          <c:idx val="71"/>
          <c:order val="71"/>
          <c:tx>
            <c:strRef>
              <c:f>'Ränge historisch'!$BU$66</c:f>
              <c:strCache>
                <c:ptCount val="1"/>
              </c:strCache>
            </c:strRef>
          </c:tx>
          <c:spPr>
            <a:ln w="38100" cap="rnd">
              <a:solidFill>
                <a:srgbClr val="E75480"/>
              </a:solidFill>
              <a:prstDash val="sysDot"/>
              <a:round/>
            </a:ln>
            <a:effectLst/>
          </c:spPr>
          <c:marker>
            <c:symbol val="none"/>
          </c:marker>
          <c:cat>
            <c:numRef>
              <c:f>'Ränge historisch'!$A$67:$A$82</c:f>
              <c:numCache>
                <c:formatCode>General</c:formatCode>
                <c:ptCount val="16"/>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numCache>
            </c:numRef>
          </c:cat>
          <c:val>
            <c:numRef>
              <c:f>'Ränge historisch'!$BU$67:$BU$82</c:f>
              <c:numCache>
                <c:formatCode>General</c:formatCode>
                <c:ptCount val="1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numCache>
            </c:numRef>
          </c:val>
          <c:smooth val="0"/>
          <c:extLst>
            <c:ext xmlns:c16="http://schemas.microsoft.com/office/drawing/2014/chart" uri="{C3380CC4-5D6E-409C-BE32-E72D297353CC}">
              <c16:uniqueId val="{00000047-DE50-4173-8C25-85FFB6415BC6}"/>
            </c:ext>
          </c:extLst>
        </c:ser>
        <c:ser>
          <c:idx val="72"/>
          <c:order val="72"/>
          <c:tx>
            <c:strRef>
              <c:f>'Ränge historisch'!$BV$66</c:f>
              <c:strCache>
                <c:ptCount val="1"/>
              </c:strCache>
            </c:strRef>
          </c:tx>
          <c:spPr>
            <a:ln w="38100" cap="rnd">
              <a:solidFill>
                <a:srgbClr val="FF1493"/>
              </a:solidFill>
              <a:prstDash val="sysDot"/>
              <a:round/>
            </a:ln>
            <a:effectLst/>
          </c:spPr>
          <c:marker>
            <c:symbol val="none"/>
          </c:marker>
          <c:cat>
            <c:numRef>
              <c:f>'Ränge historisch'!$A$67:$A$82</c:f>
              <c:numCache>
                <c:formatCode>General</c:formatCode>
                <c:ptCount val="16"/>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numCache>
            </c:numRef>
          </c:cat>
          <c:val>
            <c:numRef>
              <c:f>'Ränge historisch'!$BV$67:$BV$82</c:f>
              <c:numCache>
                <c:formatCode>General</c:formatCode>
                <c:ptCount val="1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numCache>
            </c:numRef>
          </c:val>
          <c:smooth val="0"/>
          <c:extLst>
            <c:ext xmlns:c16="http://schemas.microsoft.com/office/drawing/2014/chart" uri="{C3380CC4-5D6E-409C-BE32-E72D297353CC}">
              <c16:uniqueId val="{00000048-DE50-4173-8C25-85FFB6415BC6}"/>
            </c:ext>
          </c:extLst>
        </c:ser>
        <c:ser>
          <c:idx val="73"/>
          <c:order val="73"/>
          <c:tx>
            <c:strRef>
              <c:f>'Ränge historisch'!$BW$66</c:f>
              <c:strCache>
                <c:ptCount val="1"/>
              </c:strCache>
            </c:strRef>
          </c:tx>
          <c:spPr>
            <a:ln w="38100" cap="rnd">
              <a:solidFill>
                <a:srgbClr val="DAAEBC"/>
              </a:solidFill>
              <a:prstDash val="sysDot"/>
              <a:round/>
            </a:ln>
            <a:effectLst/>
          </c:spPr>
          <c:marker>
            <c:symbol val="none"/>
          </c:marker>
          <c:cat>
            <c:numRef>
              <c:f>'Ränge historisch'!$A$67:$A$82</c:f>
              <c:numCache>
                <c:formatCode>General</c:formatCode>
                <c:ptCount val="16"/>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numCache>
            </c:numRef>
          </c:cat>
          <c:val>
            <c:numRef>
              <c:f>'Ränge historisch'!$BW$67:$BW$82</c:f>
              <c:numCache>
                <c:formatCode>General</c:formatCode>
                <c:ptCount val="1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numCache>
            </c:numRef>
          </c:val>
          <c:smooth val="0"/>
          <c:extLst>
            <c:ext xmlns:c16="http://schemas.microsoft.com/office/drawing/2014/chart" uri="{C3380CC4-5D6E-409C-BE32-E72D297353CC}">
              <c16:uniqueId val="{00000049-DE50-4173-8C25-85FFB6415BC6}"/>
            </c:ext>
          </c:extLst>
        </c:ser>
        <c:ser>
          <c:idx val="74"/>
          <c:order val="74"/>
          <c:tx>
            <c:strRef>
              <c:f>'Ränge historisch'!$BX$66</c:f>
              <c:strCache>
                <c:ptCount val="1"/>
              </c:strCache>
            </c:strRef>
          </c:tx>
          <c:spPr>
            <a:ln w="38100" cap="rnd">
              <a:solidFill>
                <a:srgbClr val="CCCCFF"/>
              </a:solidFill>
              <a:prstDash val="sysDot"/>
              <a:round/>
            </a:ln>
            <a:effectLst/>
          </c:spPr>
          <c:marker>
            <c:symbol val="none"/>
          </c:marker>
          <c:cat>
            <c:numRef>
              <c:f>'Ränge historisch'!$A$67:$A$82</c:f>
              <c:numCache>
                <c:formatCode>General</c:formatCode>
                <c:ptCount val="16"/>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numCache>
            </c:numRef>
          </c:cat>
          <c:val>
            <c:numRef>
              <c:f>'Ränge historisch'!$BX$67:$BX$82</c:f>
              <c:numCache>
                <c:formatCode>General</c:formatCode>
                <c:ptCount val="1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numCache>
            </c:numRef>
          </c:val>
          <c:smooth val="0"/>
          <c:extLst>
            <c:ext xmlns:c16="http://schemas.microsoft.com/office/drawing/2014/chart" uri="{C3380CC4-5D6E-409C-BE32-E72D297353CC}">
              <c16:uniqueId val="{0000004A-DE50-4173-8C25-85FFB6415BC6}"/>
            </c:ext>
          </c:extLst>
        </c:ser>
        <c:ser>
          <c:idx val="75"/>
          <c:order val="75"/>
          <c:tx>
            <c:strRef>
              <c:f>'Ränge historisch'!$BY$66</c:f>
              <c:strCache>
                <c:ptCount val="1"/>
              </c:strCache>
            </c:strRef>
          </c:tx>
          <c:spPr>
            <a:ln w="38100" cap="rnd">
              <a:solidFill>
                <a:srgbClr val="5C4033"/>
              </a:solidFill>
              <a:prstDash val="sysDot"/>
              <a:round/>
            </a:ln>
            <a:effectLst/>
          </c:spPr>
          <c:marker>
            <c:symbol val="none"/>
          </c:marker>
          <c:cat>
            <c:numRef>
              <c:f>'Ränge historisch'!$A$67:$A$82</c:f>
              <c:numCache>
                <c:formatCode>General</c:formatCode>
                <c:ptCount val="16"/>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numCache>
            </c:numRef>
          </c:cat>
          <c:val>
            <c:numRef>
              <c:f>'Ränge historisch'!$BY$67:$BY$82</c:f>
              <c:numCache>
                <c:formatCode>General</c:formatCode>
                <c:ptCount val="1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numCache>
            </c:numRef>
          </c:val>
          <c:smooth val="0"/>
          <c:extLst>
            <c:ext xmlns:c16="http://schemas.microsoft.com/office/drawing/2014/chart" uri="{C3380CC4-5D6E-409C-BE32-E72D297353CC}">
              <c16:uniqueId val="{0000004B-DE50-4173-8C25-85FFB6415BC6}"/>
            </c:ext>
          </c:extLst>
        </c:ser>
        <c:ser>
          <c:idx val="76"/>
          <c:order val="76"/>
          <c:tx>
            <c:strRef>
              <c:f>'Ränge historisch'!$BZ$66</c:f>
              <c:strCache>
                <c:ptCount val="1"/>
              </c:strCache>
            </c:strRef>
          </c:tx>
          <c:spPr>
            <a:ln w="38100" cap="rnd">
              <a:solidFill>
                <a:srgbClr val="D2691E"/>
              </a:solidFill>
              <a:prstDash val="sysDot"/>
              <a:round/>
            </a:ln>
            <a:effectLst/>
          </c:spPr>
          <c:marker>
            <c:symbol val="none"/>
          </c:marker>
          <c:cat>
            <c:numRef>
              <c:f>'Ränge historisch'!$A$67:$A$82</c:f>
              <c:numCache>
                <c:formatCode>General</c:formatCode>
                <c:ptCount val="16"/>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numCache>
            </c:numRef>
          </c:cat>
          <c:val>
            <c:numRef>
              <c:f>'Ränge historisch'!$BZ$67:$BZ$82</c:f>
              <c:numCache>
                <c:formatCode>General</c:formatCode>
                <c:ptCount val="1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numCache>
            </c:numRef>
          </c:val>
          <c:smooth val="0"/>
          <c:extLst>
            <c:ext xmlns:c16="http://schemas.microsoft.com/office/drawing/2014/chart" uri="{C3380CC4-5D6E-409C-BE32-E72D297353CC}">
              <c16:uniqueId val="{0000004C-DE50-4173-8C25-85FFB6415BC6}"/>
            </c:ext>
          </c:extLst>
        </c:ser>
        <c:ser>
          <c:idx val="77"/>
          <c:order val="77"/>
          <c:tx>
            <c:strRef>
              <c:f>'Ränge historisch'!$CA$66</c:f>
              <c:strCache>
                <c:ptCount val="1"/>
              </c:strCache>
            </c:strRef>
          </c:tx>
          <c:spPr>
            <a:ln w="38100" cap="rnd">
              <a:solidFill>
                <a:srgbClr val="A67C00"/>
              </a:solidFill>
              <a:prstDash val="sysDot"/>
              <a:round/>
            </a:ln>
            <a:effectLst/>
          </c:spPr>
          <c:marker>
            <c:symbol val="none"/>
          </c:marker>
          <c:cat>
            <c:numRef>
              <c:f>'Ränge historisch'!$A$67:$A$82</c:f>
              <c:numCache>
                <c:formatCode>General</c:formatCode>
                <c:ptCount val="16"/>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numCache>
            </c:numRef>
          </c:cat>
          <c:val>
            <c:numRef>
              <c:f>'Ränge historisch'!$CA$67:$CA$82</c:f>
              <c:numCache>
                <c:formatCode>General</c:formatCode>
                <c:ptCount val="1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numCache>
            </c:numRef>
          </c:val>
          <c:smooth val="0"/>
          <c:extLst>
            <c:ext xmlns:c16="http://schemas.microsoft.com/office/drawing/2014/chart" uri="{C3380CC4-5D6E-409C-BE32-E72D297353CC}">
              <c16:uniqueId val="{0000004D-DE50-4173-8C25-85FFB6415BC6}"/>
            </c:ext>
          </c:extLst>
        </c:ser>
        <c:ser>
          <c:idx val="78"/>
          <c:order val="78"/>
          <c:tx>
            <c:strRef>
              <c:f>'Ränge historisch'!$CB$66</c:f>
              <c:strCache>
                <c:ptCount val="1"/>
              </c:strCache>
            </c:strRef>
          </c:tx>
          <c:spPr>
            <a:ln w="38100" cap="rnd">
              <a:solidFill>
                <a:schemeClr val="bg1">
                  <a:lumMod val="75000"/>
                </a:schemeClr>
              </a:solidFill>
              <a:prstDash val="sysDot"/>
              <a:round/>
            </a:ln>
            <a:effectLst/>
          </c:spPr>
          <c:marker>
            <c:symbol val="none"/>
          </c:marker>
          <c:cat>
            <c:numRef>
              <c:f>'Ränge historisch'!$A$67:$A$82</c:f>
              <c:numCache>
                <c:formatCode>General</c:formatCode>
                <c:ptCount val="16"/>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numCache>
            </c:numRef>
          </c:cat>
          <c:val>
            <c:numRef>
              <c:f>'Ränge historisch'!$CB$67:$CB$82</c:f>
              <c:numCache>
                <c:formatCode>General</c:formatCode>
                <c:ptCount val="1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numCache>
            </c:numRef>
          </c:val>
          <c:smooth val="0"/>
          <c:extLst>
            <c:ext xmlns:c16="http://schemas.microsoft.com/office/drawing/2014/chart" uri="{C3380CC4-5D6E-409C-BE32-E72D297353CC}">
              <c16:uniqueId val="{0000004E-DE50-4173-8C25-85FFB6415BC6}"/>
            </c:ext>
          </c:extLst>
        </c:ser>
        <c:ser>
          <c:idx val="79"/>
          <c:order val="79"/>
          <c:tx>
            <c:strRef>
              <c:f>'Ränge historisch'!$CC$66</c:f>
              <c:strCache>
                <c:ptCount val="1"/>
              </c:strCache>
            </c:strRef>
          </c:tx>
          <c:spPr>
            <a:ln w="38100" cap="rnd">
              <a:solidFill>
                <a:schemeClr val="tx1">
                  <a:lumMod val="50000"/>
                  <a:lumOff val="50000"/>
                </a:schemeClr>
              </a:solidFill>
              <a:prstDash val="sysDot"/>
              <a:round/>
            </a:ln>
            <a:effectLst/>
          </c:spPr>
          <c:marker>
            <c:symbol val="none"/>
          </c:marker>
          <c:cat>
            <c:numRef>
              <c:f>'Ränge historisch'!$A$67:$A$82</c:f>
              <c:numCache>
                <c:formatCode>General</c:formatCode>
                <c:ptCount val="16"/>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numCache>
            </c:numRef>
          </c:cat>
          <c:val>
            <c:numRef>
              <c:f>'Ränge historisch'!$CC$67:$CC$82</c:f>
              <c:numCache>
                <c:formatCode>General</c:formatCode>
                <c:ptCount val="1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numCache>
            </c:numRef>
          </c:val>
          <c:smooth val="0"/>
          <c:extLst>
            <c:ext xmlns:c16="http://schemas.microsoft.com/office/drawing/2014/chart" uri="{C3380CC4-5D6E-409C-BE32-E72D297353CC}">
              <c16:uniqueId val="{0000004F-DE50-4173-8C25-85FFB6415BC6}"/>
            </c:ext>
          </c:extLst>
        </c:ser>
        <c:ser>
          <c:idx val="80"/>
          <c:order val="80"/>
          <c:tx>
            <c:strRef>
              <c:f>'Ränge historisch'!$CD$66</c:f>
              <c:strCache>
                <c:ptCount val="1"/>
              </c:strCache>
            </c:strRef>
          </c:tx>
          <c:spPr>
            <a:ln w="38100" cap="rnd">
              <a:solidFill>
                <a:schemeClr val="tx1"/>
              </a:solidFill>
              <a:prstDash val="sysDot"/>
              <a:round/>
            </a:ln>
            <a:effectLst/>
          </c:spPr>
          <c:marker>
            <c:symbol val="none"/>
          </c:marker>
          <c:cat>
            <c:numRef>
              <c:f>'Ränge historisch'!$A$67:$A$82</c:f>
              <c:numCache>
                <c:formatCode>General</c:formatCode>
                <c:ptCount val="16"/>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numCache>
            </c:numRef>
          </c:cat>
          <c:val>
            <c:numRef>
              <c:f>'Ränge historisch'!$CD$67:$CD$82</c:f>
              <c:numCache>
                <c:formatCode>General</c:formatCode>
                <c:ptCount val="16"/>
                <c:pt idx="11">
                  <c:v>0</c:v>
                </c:pt>
                <c:pt idx="12">
                  <c:v>0</c:v>
                </c:pt>
                <c:pt idx="13">
                  <c:v>0</c:v>
                </c:pt>
                <c:pt idx="14">
                  <c:v>0</c:v>
                </c:pt>
                <c:pt idx="15">
                  <c:v>0</c:v>
                </c:pt>
              </c:numCache>
            </c:numRef>
          </c:val>
          <c:smooth val="0"/>
          <c:extLst>
            <c:ext xmlns:c16="http://schemas.microsoft.com/office/drawing/2014/chart" uri="{C3380CC4-5D6E-409C-BE32-E72D297353CC}">
              <c16:uniqueId val="{00000050-DE50-4173-8C25-85FFB6415BC6}"/>
            </c:ext>
          </c:extLst>
        </c:ser>
        <c:dLbls>
          <c:showLegendKey val="0"/>
          <c:showVal val="0"/>
          <c:showCatName val="0"/>
          <c:showSerName val="0"/>
          <c:showPercent val="0"/>
          <c:showBubbleSize val="0"/>
        </c:dLbls>
        <c:smooth val="0"/>
        <c:axId val="443024016"/>
        <c:axId val="345756768"/>
      </c:lineChart>
      <c:catAx>
        <c:axId val="443024016"/>
        <c:scaling>
          <c:orientation val="minMax"/>
        </c:scaling>
        <c:delete val="0"/>
        <c:axPos val="t"/>
        <c:majorGridlines>
          <c:spPr>
            <a:ln w="9525" cap="flat" cmpd="sng" algn="ctr">
              <a:solidFill>
                <a:schemeClr val="tx1">
                  <a:lumMod val="15000"/>
                  <a:lumOff val="85000"/>
                </a:schemeClr>
              </a:solidFill>
              <a:prstDash val="dash"/>
              <a:round/>
            </a:ln>
            <a:effectLst/>
          </c:spPr>
        </c:majorGridlines>
        <c:numFmt formatCode="General" sourceLinked="1"/>
        <c:majorTickMark val="none"/>
        <c:minorTickMark val="none"/>
        <c:tickLblPos val="nextTo"/>
        <c:spPr>
          <a:solidFill>
            <a:schemeClr val="bg1"/>
          </a:solidFill>
          <a:ln w="12700" cap="flat" cmpd="sng" algn="ctr">
            <a:solidFill>
              <a:sysClr val="windowText" lastClr="000000"/>
            </a:solid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de-DE"/>
          </a:p>
        </c:txPr>
        <c:crossAx val="345756768"/>
        <c:crossesAt val="1"/>
        <c:auto val="1"/>
        <c:lblAlgn val="ctr"/>
        <c:lblOffset val="100"/>
        <c:noMultiLvlLbl val="0"/>
      </c:catAx>
      <c:valAx>
        <c:axId val="345756768"/>
        <c:scaling>
          <c:orientation val="maxMin"/>
          <c:max val="27.1"/>
          <c:min val="0.95000000000000007"/>
        </c:scaling>
        <c:delete val="0"/>
        <c:axPos val="l"/>
        <c:majorGridlines>
          <c:spPr>
            <a:ln w="9525" cap="flat" cmpd="sng" algn="ctr">
              <a:solidFill>
                <a:schemeClr val="bg1">
                  <a:lumMod val="6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de-DE"/>
          </a:p>
        </c:txPr>
        <c:crossAx val="443024016"/>
        <c:crosses val="autoZero"/>
        <c:crossBetween val="midCat"/>
        <c:majorUnit val="1"/>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69">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alpha val="75000"/>
        </a:schemeClr>
      </a:solidFill>
    </cs:spPr>
  </cs:dataPoint>
  <cs:dataPoint3D>
    <cs:lnRef idx="0"/>
    <cs:fillRef idx="1">
      <cs:styleClr val="auto"/>
    </cs:fillRef>
    <cs:effectRef idx="0"/>
    <cs:fontRef idx="minor">
      <a:schemeClr val="tx1"/>
    </cs:fontRef>
    <cs:spPr>
      <a:solidFill>
        <a:schemeClr val="phClr">
          <a:alpha val="75000"/>
        </a:schemeClr>
      </a:solidFill>
    </cs:spPr>
  </cs:dataPoint3D>
  <cs:dataPointLine>
    <cs:lnRef idx="0">
      <cs:styleClr val="auto"/>
    </cs:lnRef>
    <cs:fillRef idx="1"/>
    <cs:effectRef idx="0"/>
    <cs:fontRef idx="minor">
      <a:schemeClr val="tx1"/>
    </cs:fontRef>
    <cs:spPr>
      <a:ln w="19050" cap="rnd">
        <a:solidFill>
          <a:schemeClr val="phClr">
            <a:alpha val="50000"/>
          </a:scheme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69">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alpha val="75000"/>
        </a:schemeClr>
      </a:solidFill>
    </cs:spPr>
  </cs:dataPoint>
  <cs:dataPoint3D>
    <cs:lnRef idx="0"/>
    <cs:fillRef idx="1">
      <cs:styleClr val="auto"/>
    </cs:fillRef>
    <cs:effectRef idx="0"/>
    <cs:fontRef idx="minor">
      <a:schemeClr val="tx1"/>
    </cs:fontRef>
    <cs:spPr>
      <a:solidFill>
        <a:schemeClr val="phClr">
          <a:alpha val="75000"/>
        </a:schemeClr>
      </a:solidFill>
    </cs:spPr>
  </cs:dataPoint3D>
  <cs:dataPointLine>
    <cs:lnRef idx="0">
      <cs:styleClr val="auto"/>
    </cs:lnRef>
    <cs:fillRef idx="1"/>
    <cs:effectRef idx="0"/>
    <cs:fontRef idx="minor">
      <a:schemeClr val="tx1"/>
    </cs:fontRef>
    <cs:spPr>
      <a:ln w="19050" cap="rnd">
        <a:solidFill>
          <a:schemeClr val="phClr">
            <a:alpha val="50000"/>
          </a:scheme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1</xdr:col>
      <xdr:colOff>287130</xdr:colOff>
      <xdr:row>10</xdr:row>
      <xdr:rowOff>181871</xdr:rowOff>
    </xdr:from>
    <xdr:to>
      <xdr:col>15</xdr:col>
      <xdr:colOff>44562</xdr:colOff>
      <xdr:row>44</xdr:row>
      <xdr:rowOff>12700</xdr:rowOff>
    </xdr:to>
    <xdr:graphicFrame macro="">
      <xdr:nvGraphicFramePr>
        <xdr:cNvPr id="4" name="Diagramm 6">
          <a:extLst>
            <a:ext uri="{FF2B5EF4-FFF2-40B4-BE49-F238E27FC236}">
              <a16:creationId xmlns:a16="http://schemas.microsoft.com/office/drawing/2014/main" id="{96439325-D21C-7BD6-C0F6-58AE489167A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277293</xdr:colOff>
      <xdr:row>12</xdr:row>
      <xdr:rowOff>114874</xdr:rowOff>
    </xdr:from>
    <xdr:to>
      <xdr:col>14</xdr:col>
      <xdr:colOff>242512</xdr:colOff>
      <xdr:row>36</xdr:row>
      <xdr:rowOff>180240</xdr:rowOff>
    </xdr:to>
    <xdr:cxnSp macro="">
      <xdr:nvCxnSpPr>
        <xdr:cNvPr id="218" name="Gerade Verbindung mit Pfeil 7">
          <a:extLst>
            <a:ext uri="{FF2B5EF4-FFF2-40B4-BE49-F238E27FC236}">
              <a16:creationId xmlns:a16="http://schemas.microsoft.com/office/drawing/2014/main" id="{74CBEC9F-4110-431E-A258-48B2DD263504}"/>
            </a:ext>
          </a:extLst>
        </xdr:cNvPr>
        <xdr:cNvCxnSpPr/>
      </xdr:nvCxnSpPr>
      <xdr:spPr>
        <a:xfrm flipV="1">
          <a:off x="2498198" y="2188995"/>
          <a:ext cx="4675068" cy="4564612"/>
        </a:xfrm>
        <a:prstGeom prst="straightConnector1">
          <a:avLst/>
        </a:prstGeom>
        <a:ln w="63500" cap="rnd">
          <a:solidFill>
            <a:schemeClr val="tx1">
              <a:lumMod val="85000"/>
              <a:lumOff val="15000"/>
              <a:alpha val="39000"/>
            </a:schemeClr>
          </a:solidFill>
          <a:round/>
          <a:tailEnd type="arrow" w="med" len="sm"/>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6</xdr:col>
      <xdr:colOff>346042</xdr:colOff>
      <xdr:row>40</xdr:row>
      <xdr:rowOff>127000</xdr:rowOff>
    </xdr:from>
    <xdr:to>
      <xdr:col>7</xdr:col>
      <xdr:colOff>67973</xdr:colOff>
      <xdr:row>41</xdr:row>
      <xdr:rowOff>64886</xdr:rowOff>
    </xdr:to>
    <xdr:sp macro="" textlink="">
      <xdr:nvSpPr>
        <xdr:cNvPr id="227" name="Rechteck 1">
          <a:extLst>
            <a:ext uri="{FF2B5EF4-FFF2-40B4-BE49-F238E27FC236}">
              <a16:creationId xmlns:a16="http://schemas.microsoft.com/office/drawing/2014/main" id="{FE9776B8-80A6-051E-6D66-1B461D380A6D}"/>
            </a:ext>
          </a:extLst>
        </xdr:cNvPr>
        <xdr:cNvSpPr/>
      </xdr:nvSpPr>
      <xdr:spPr>
        <a:xfrm>
          <a:off x="4141732" y="7414296"/>
          <a:ext cx="115452" cy="122125"/>
        </a:xfrm>
        <a:prstGeom prst="rect">
          <a:avLst/>
        </a:prstGeom>
        <a:solidFill>
          <a:srgbClr val="D59B37">
            <a:alpha val="65000"/>
          </a:srgb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CH" sz="1100" kern="1200"/>
        </a:p>
      </xdr:txBody>
    </xdr:sp>
    <xdr:clientData/>
  </xdr:twoCellAnchor>
</xdr:wsDr>
</file>

<file path=xl/drawings/drawing2.xml><?xml version="1.0" encoding="utf-8"?>
<c:userShapes xmlns:c="http://schemas.openxmlformats.org/drawingml/2006/chart">
  <cdr:relSizeAnchor xmlns:cdr="http://schemas.openxmlformats.org/drawingml/2006/chartDrawing">
    <cdr:from>
      <cdr:x>0.60375</cdr:x>
      <cdr:y>0.19585</cdr:y>
    </cdr:from>
    <cdr:to>
      <cdr:x>0.83324</cdr:x>
      <cdr:y>0.23347</cdr:y>
    </cdr:to>
    <cdr:sp macro="" textlink="">
      <cdr:nvSpPr>
        <cdr:cNvPr id="2" name="Textfeld 8">
          <a:extLst xmlns:a="http://schemas.openxmlformats.org/drawingml/2006/main">
            <a:ext uri="{FF2B5EF4-FFF2-40B4-BE49-F238E27FC236}">
              <a16:creationId xmlns:a16="http://schemas.microsoft.com/office/drawing/2014/main" id="{361FDF1B-84F0-1837-AEDC-8B2D92387E93}"/>
            </a:ext>
          </a:extLst>
        </cdr:cNvPr>
        <cdr:cNvSpPr txBox="1"/>
      </cdr:nvSpPr>
      <cdr:spPr>
        <a:xfrm xmlns:a="http://schemas.openxmlformats.org/drawingml/2006/main" rot="18938390">
          <a:off x="3073943" y="1199597"/>
          <a:ext cx="1168426" cy="230373"/>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de-CH" sz="1200" b="1" kern="1200"/>
            <a:t>Freiheitsindex</a:t>
          </a:r>
        </a:p>
      </cdr:txBody>
    </cdr:sp>
  </cdr:relSizeAnchor>
  <cdr:relSizeAnchor xmlns:cdr="http://schemas.openxmlformats.org/drawingml/2006/chartDrawing">
    <cdr:from>
      <cdr:x>0.49532</cdr:x>
      <cdr:y>0.84192</cdr:y>
    </cdr:from>
    <cdr:to>
      <cdr:x>0.98015</cdr:x>
      <cdr:y>0.89122</cdr:y>
    </cdr:to>
    <cdr:sp macro="" textlink="">
      <cdr:nvSpPr>
        <cdr:cNvPr id="3" name="Textfeld 1">
          <a:extLst xmlns:a="http://schemas.openxmlformats.org/drawingml/2006/main">
            <a:ext uri="{FF2B5EF4-FFF2-40B4-BE49-F238E27FC236}">
              <a16:creationId xmlns:a16="http://schemas.microsoft.com/office/drawing/2014/main" id="{893F54EE-B595-E52E-7BCF-CC8E3A66D9DF}"/>
            </a:ext>
          </a:extLst>
        </cdr:cNvPr>
        <cdr:cNvSpPr txBox="1"/>
      </cdr:nvSpPr>
      <cdr:spPr>
        <a:xfrm xmlns:a="http://schemas.openxmlformats.org/drawingml/2006/main">
          <a:off x="2603000" y="5201417"/>
          <a:ext cx="2547877" cy="304578"/>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r>
            <a:rPr lang="de-CH" sz="1100" kern="1200"/>
            <a:t>Wirtschaftliche</a:t>
          </a:r>
          <a:r>
            <a:rPr lang="de-CH" sz="1100" kern="1200" baseline="0"/>
            <a:t> </a:t>
          </a:r>
          <a:r>
            <a:rPr lang="de-CH" sz="1100" kern="1200"/>
            <a:t>Freiheit</a:t>
          </a:r>
        </a:p>
      </cdr:txBody>
    </cdr:sp>
  </cdr:relSizeAnchor>
  <cdr:relSizeAnchor xmlns:cdr="http://schemas.openxmlformats.org/drawingml/2006/chartDrawing">
    <cdr:from>
      <cdr:x>0.05251</cdr:x>
      <cdr:y>0.00618</cdr:y>
    </cdr:from>
    <cdr:to>
      <cdr:x>0.53733</cdr:x>
      <cdr:y>0.05222</cdr:y>
    </cdr:to>
    <cdr:sp macro="" textlink="">
      <cdr:nvSpPr>
        <cdr:cNvPr id="4" name="Textfeld 2">
          <a:extLst xmlns:a="http://schemas.openxmlformats.org/drawingml/2006/main">
            <a:ext uri="{FF2B5EF4-FFF2-40B4-BE49-F238E27FC236}">
              <a16:creationId xmlns:a16="http://schemas.microsoft.com/office/drawing/2014/main" id="{CEBC500B-9A52-F623-84A8-B8C2BA62148D}"/>
            </a:ext>
          </a:extLst>
        </cdr:cNvPr>
        <cdr:cNvSpPr txBox="1"/>
      </cdr:nvSpPr>
      <cdr:spPr>
        <a:xfrm xmlns:a="http://schemas.openxmlformats.org/drawingml/2006/main">
          <a:off x="276231" y="37797"/>
          <a:ext cx="2550524" cy="281433"/>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de-CH" sz="1100" kern="1200"/>
            <a:t>Gesellschaftliche Freiheit</a:t>
          </a:r>
        </a:p>
      </cdr:txBody>
    </cdr:sp>
  </cdr:relSizeAnchor>
  <cdr:relSizeAnchor xmlns:cdr="http://schemas.openxmlformats.org/drawingml/2006/chartDrawing">
    <cdr:from>
      <cdr:x>0.06262</cdr:x>
      <cdr:y>0.89785</cdr:y>
    </cdr:from>
    <cdr:to>
      <cdr:x>0.12929</cdr:x>
      <cdr:y>0.95409</cdr:y>
    </cdr:to>
    <cdr:grpSp>
      <cdr:nvGrpSpPr>
        <cdr:cNvPr id="9" name="Gruppieren 8">
          <a:extLst xmlns:a="http://schemas.openxmlformats.org/drawingml/2006/main">
            <a:ext uri="{FF2B5EF4-FFF2-40B4-BE49-F238E27FC236}">
              <a16:creationId xmlns:a16="http://schemas.microsoft.com/office/drawing/2014/main" id="{47731949-1A4F-7EA6-3ED0-27B61B3BA31D}"/>
            </a:ext>
          </a:extLst>
        </cdr:cNvPr>
        <cdr:cNvGrpSpPr/>
      </cdr:nvGrpSpPr>
      <cdr:grpSpPr>
        <a:xfrm xmlns:a="http://schemas.openxmlformats.org/drawingml/2006/main">
          <a:off x="324392" y="5555159"/>
          <a:ext cx="345373" cy="347967"/>
          <a:chOff x="334984" y="5379023"/>
          <a:chExt cx="348064" cy="347218"/>
        </a:xfrm>
      </cdr:grpSpPr>
      <cdr:sp macro="" textlink="">
        <cdr:nvSpPr>
          <cdr:cNvPr id="5" name="Ellipse 4">
            <a:extLst xmlns:a="http://schemas.openxmlformats.org/drawingml/2006/main">
              <a:ext uri="{FF2B5EF4-FFF2-40B4-BE49-F238E27FC236}">
                <a16:creationId xmlns:a16="http://schemas.microsoft.com/office/drawing/2014/main" id="{753B8F10-B07D-9E6C-A936-97EEE8AEADB3}"/>
              </a:ext>
            </a:extLst>
          </cdr:cNvPr>
          <cdr:cNvSpPr/>
        </cdr:nvSpPr>
        <cdr:spPr>
          <a:xfrm xmlns:a="http://schemas.openxmlformats.org/drawingml/2006/main">
            <a:off x="443294" y="5580401"/>
            <a:ext cx="139747" cy="139407"/>
          </a:xfrm>
          <a:prstGeom xmlns:a="http://schemas.openxmlformats.org/drawingml/2006/main" prst="ellipse">
            <a:avLst/>
          </a:prstGeom>
          <a:noFill xmlns:a="http://schemas.openxmlformats.org/drawingml/2006/main"/>
          <a:ln xmlns:a="http://schemas.openxmlformats.org/drawingml/2006/main" w="9525">
            <a:solidFill>
              <a:schemeClr val="tx1">
                <a:lumMod val="50000"/>
                <a:lumOff val="50000"/>
              </a:schemeClr>
            </a:solidFill>
          </a:l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de-CH" kern="1200"/>
          </a:p>
        </cdr:txBody>
      </cdr:sp>
      <cdr:sp macro="" textlink="">
        <cdr:nvSpPr>
          <cdr:cNvPr id="6" name="Ellipse 5">
            <a:extLst xmlns:a="http://schemas.openxmlformats.org/drawingml/2006/main">
              <a:ext uri="{FF2B5EF4-FFF2-40B4-BE49-F238E27FC236}">
                <a16:creationId xmlns:a16="http://schemas.microsoft.com/office/drawing/2014/main" id="{CCA3631E-A208-EFA6-2968-5AFB1EC32F58}"/>
              </a:ext>
            </a:extLst>
          </cdr:cNvPr>
          <cdr:cNvSpPr/>
        </cdr:nvSpPr>
        <cdr:spPr>
          <a:xfrm xmlns:a="http://schemas.openxmlformats.org/drawingml/2006/main">
            <a:off x="394871" y="5492234"/>
            <a:ext cx="232316" cy="231751"/>
          </a:xfrm>
          <a:prstGeom xmlns:a="http://schemas.openxmlformats.org/drawingml/2006/main" prst="ellipse">
            <a:avLst/>
          </a:prstGeom>
          <a:noFill xmlns:a="http://schemas.openxmlformats.org/drawingml/2006/main"/>
          <a:ln xmlns:a="http://schemas.openxmlformats.org/drawingml/2006/main" w="9525">
            <a:solidFill>
              <a:schemeClr val="tx1">
                <a:lumMod val="50000"/>
                <a:lumOff val="50000"/>
              </a:schemeClr>
            </a:solidFill>
          </a:l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de-CH" kern="1200"/>
          </a:p>
        </cdr:txBody>
      </cdr:sp>
      <cdr:sp macro="" textlink="">
        <cdr:nvSpPr>
          <cdr:cNvPr id="7" name="Ellipse 6">
            <a:extLst xmlns:a="http://schemas.openxmlformats.org/drawingml/2006/main">
              <a:ext uri="{FF2B5EF4-FFF2-40B4-BE49-F238E27FC236}">
                <a16:creationId xmlns:a16="http://schemas.microsoft.com/office/drawing/2014/main" id="{E121EA3B-4B09-12E2-BCED-F0E45BA36411}"/>
              </a:ext>
            </a:extLst>
          </cdr:cNvPr>
          <cdr:cNvSpPr/>
        </cdr:nvSpPr>
        <cdr:spPr>
          <a:xfrm xmlns:a="http://schemas.openxmlformats.org/drawingml/2006/main">
            <a:off x="334984" y="5379023"/>
            <a:ext cx="348064" cy="347218"/>
          </a:xfrm>
          <a:prstGeom xmlns:a="http://schemas.openxmlformats.org/drawingml/2006/main" prst="ellipse">
            <a:avLst/>
          </a:prstGeom>
          <a:noFill xmlns:a="http://schemas.openxmlformats.org/drawingml/2006/main"/>
          <a:ln xmlns:a="http://schemas.openxmlformats.org/drawingml/2006/main" w="9525">
            <a:solidFill>
              <a:schemeClr val="tx1">
                <a:lumMod val="50000"/>
                <a:lumOff val="50000"/>
              </a:schemeClr>
            </a:solidFill>
          </a:l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de-CH" kern="1200"/>
          </a:p>
        </cdr:txBody>
      </cdr:sp>
    </cdr:grpSp>
  </cdr:relSizeAnchor>
  <cdr:relSizeAnchor xmlns:cdr="http://schemas.openxmlformats.org/drawingml/2006/chartDrawing">
    <cdr:from>
      <cdr:x>0.13195</cdr:x>
      <cdr:y>0.8885</cdr:y>
    </cdr:from>
    <cdr:to>
      <cdr:x>0.32019</cdr:x>
      <cdr:y>0.96593</cdr:y>
    </cdr:to>
    <cdr:sp macro="" textlink="">
      <cdr:nvSpPr>
        <cdr:cNvPr id="8" name="Textfeld 7">
          <a:extLst xmlns:a="http://schemas.openxmlformats.org/drawingml/2006/main">
            <a:ext uri="{FF2B5EF4-FFF2-40B4-BE49-F238E27FC236}">
              <a16:creationId xmlns:a16="http://schemas.microsoft.com/office/drawing/2014/main" id="{C4EC1189-86FE-3E6F-5BD8-39D4955F0E51}"/>
            </a:ext>
          </a:extLst>
        </cdr:cNvPr>
        <cdr:cNvSpPr txBox="1"/>
      </cdr:nvSpPr>
      <cdr:spPr>
        <a:xfrm xmlns:a="http://schemas.openxmlformats.org/drawingml/2006/main">
          <a:off x="691776" y="5449674"/>
          <a:ext cx="986891" cy="47492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de-CH" sz="1100" kern="1200"/>
            <a:t>Bevölkerungs-grösse</a:t>
          </a:r>
        </a:p>
      </cdr:txBody>
    </cdr:sp>
  </cdr:relSizeAnchor>
  <cdr:relSizeAnchor xmlns:cdr="http://schemas.openxmlformats.org/drawingml/2006/chartDrawing">
    <cdr:from>
      <cdr:x>0.38536</cdr:x>
      <cdr:y>0.92893</cdr:y>
    </cdr:from>
    <cdr:to>
      <cdr:x>0.40704</cdr:x>
      <cdr:y>0.94712</cdr:y>
    </cdr:to>
    <cdr:sp macro="" textlink="">
      <cdr:nvSpPr>
        <cdr:cNvPr id="10" name="Rechteck 9">
          <a:extLst xmlns:a="http://schemas.openxmlformats.org/drawingml/2006/main">
            <a:ext uri="{FF2B5EF4-FFF2-40B4-BE49-F238E27FC236}">
              <a16:creationId xmlns:a16="http://schemas.microsoft.com/office/drawing/2014/main" id="{FE9776B8-80A6-051E-6D66-1B461D380A6D}"/>
            </a:ext>
          </a:extLst>
        </cdr:cNvPr>
        <cdr:cNvSpPr/>
      </cdr:nvSpPr>
      <cdr:spPr>
        <a:xfrm xmlns:a="http://schemas.openxmlformats.org/drawingml/2006/main">
          <a:off x="2029595" y="5753177"/>
          <a:ext cx="114161" cy="112657"/>
        </a:xfrm>
        <a:prstGeom xmlns:a="http://schemas.openxmlformats.org/drawingml/2006/main" prst="rect">
          <a:avLst/>
        </a:prstGeom>
        <a:solidFill xmlns:a="http://schemas.openxmlformats.org/drawingml/2006/main">
          <a:srgbClr val="A31834">
            <a:alpha val="59000"/>
          </a:srgbClr>
        </a:solidFill>
        <a:ln xmlns:a="http://schemas.openxmlformats.org/drawingml/2006/main">
          <a:noFill/>
        </a:l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91440" tIns="45720" rIns="91440" bIns="45720" numCol="1" spcCol="0" rtlCol="0" fromWordArt="0" anchor="t" anchorCtr="0" forceAA="0" compatLnSpc="1">
          <a:prstTxWarp prst="textNoShape">
            <a:avLst/>
          </a:prstTxWarp>
          <a:no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endParaRPr lang="de-CH" sz="1100" kern="1200"/>
        </a:p>
      </cdr:txBody>
    </cdr:sp>
  </cdr:relSizeAnchor>
  <cdr:relSizeAnchor xmlns:cdr="http://schemas.openxmlformats.org/drawingml/2006/chartDrawing">
    <cdr:from>
      <cdr:x>0.40239</cdr:x>
      <cdr:y>0.88865</cdr:y>
    </cdr:from>
    <cdr:to>
      <cdr:x>0.89977</cdr:x>
      <cdr:y>0.95729</cdr:y>
    </cdr:to>
    <cdr:sp macro="" textlink="">
      <cdr:nvSpPr>
        <cdr:cNvPr id="11" name="Textfeld 1">
          <a:extLst xmlns:a="http://schemas.openxmlformats.org/drawingml/2006/main">
            <a:ext uri="{FF2B5EF4-FFF2-40B4-BE49-F238E27FC236}">
              <a16:creationId xmlns:a16="http://schemas.microsoft.com/office/drawing/2014/main" id="{695B1891-6C80-42B3-9722-0F4CD053D25C}"/>
            </a:ext>
          </a:extLst>
        </cdr:cNvPr>
        <cdr:cNvSpPr txBox="1"/>
      </cdr:nvSpPr>
      <cdr:spPr>
        <a:xfrm xmlns:a="http://schemas.openxmlformats.org/drawingml/2006/main">
          <a:off x="2103678" y="5402307"/>
          <a:ext cx="2600292" cy="4172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de-CH" sz="1100" kern="1200"/>
            <a:t>Lateinische</a:t>
          </a:r>
          <a:r>
            <a:rPr lang="de-CH" sz="1100" kern="1200" baseline="0"/>
            <a:t> Kantone</a:t>
          </a:r>
        </a:p>
        <a:p xmlns:a="http://schemas.openxmlformats.org/drawingml/2006/main">
          <a:r>
            <a:rPr lang="de-CH" sz="1100" kern="1200" baseline="0"/>
            <a:t>Deutschsprachige Kantone &amp; Liechtenstein</a:t>
          </a:r>
          <a:endParaRPr lang="de-CH" sz="1100" kern="1200"/>
        </a:p>
      </cdr:txBody>
    </cdr:sp>
  </cdr:relSizeAnchor>
</c:userShapes>
</file>

<file path=xl/drawings/drawing3.xml><?xml version="1.0" encoding="utf-8"?>
<xdr:wsDr xmlns:xdr="http://schemas.openxmlformats.org/drawingml/2006/spreadsheetDrawing" xmlns:a="http://schemas.openxmlformats.org/drawingml/2006/main">
  <xdr:twoCellAnchor>
    <xdr:from>
      <xdr:col>1</xdr:col>
      <xdr:colOff>184150</xdr:colOff>
      <xdr:row>36</xdr:row>
      <xdr:rowOff>177800</xdr:rowOff>
    </xdr:from>
    <xdr:to>
      <xdr:col>4</xdr:col>
      <xdr:colOff>438978</xdr:colOff>
      <xdr:row>64</xdr:row>
      <xdr:rowOff>187139</xdr:rowOff>
    </xdr:to>
    <xdr:graphicFrame macro="">
      <xdr:nvGraphicFramePr>
        <xdr:cNvPr id="3" name="Diagramm 6">
          <a:extLst>
            <a:ext uri="{FF2B5EF4-FFF2-40B4-BE49-F238E27FC236}">
              <a16:creationId xmlns:a16="http://schemas.microsoft.com/office/drawing/2014/main" id="{47324489-09FA-498D-B77D-5270A0642B2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542925</xdr:colOff>
      <xdr:row>38</xdr:row>
      <xdr:rowOff>133350</xdr:rowOff>
    </xdr:from>
    <xdr:to>
      <xdr:col>4</xdr:col>
      <xdr:colOff>254759</xdr:colOff>
      <xdr:row>61</xdr:row>
      <xdr:rowOff>182193</xdr:rowOff>
    </xdr:to>
    <xdr:cxnSp macro="">
      <xdr:nvCxnSpPr>
        <xdr:cNvPr id="8" name="Gerade Verbindung mit Pfeil 7">
          <a:extLst>
            <a:ext uri="{FF2B5EF4-FFF2-40B4-BE49-F238E27FC236}">
              <a16:creationId xmlns:a16="http://schemas.microsoft.com/office/drawing/2014/main" id="{D727299B-0ECE-4BCE-88D2-35F4149DA94C}"/>
            </a:ext>
          </a:extLst>
        </xdr:cNvPr>
        <xdr:cNvCxnSpPr/>
      </xdr:nvCxnSpPr>
      <xdr:spPr>
        <a:xfrm flipV="1">
          <a:off x="809625" y="7496175"/>
          <a:ext cx="4436234" cy="4430343"/>
        </a:xfrm>
        <a:prstGeom prst="straightConnector1">
          <a:avLst/>
        </a:prstGeom>
        <a:ln w="63500" cap="rnd">
          <a:solidFill>
            <a:schemeClr val="tx1">
              <a:lumMod val="85000"/>
              <a:lumOff val="15000"/>
              <a:alpha val="39000"/>
            </a:schemeClr>
          </a:solidFill>
          <a:round/>
          <a:tailEnd type="arrow" w="med" len="sm"/>
        </a:ln>
      </xdr:spPr>
      <xdr:style>
        <a:lnRef idx="2">
          <a:schemeClr val="accent1"/>
        </a:lnRef>
        <a:fillRef idx="0">
          <a:schemeClr val="accent1"/>
        </a:fillRef>
        <a:effectRef idx="1">
          <a:schemeClr val="accent1"/>
        </a:effectRef>
        <a:fontRef idx="minor">
          <a:schemeClr val="tx1"/>
        </a:fontRef>
      </xdr:style>
    </xdr:cxnSp>
    <xdr:clientData/>
  </xdr:twoCellAnchor>
</xdr:wsDr>
</file>

<file path=xl/drawings/drawing4.xml><?xml version="1.0" encoding="utf-8"?>
<c:userShapes xmlns:c="http://schemas.openxmlformats.org/drawingml/2006/chart">
  <cdr:relSizeAnchor xmlns:cdr="http://schemas.openxmlformats.org/drawingml/2006/chartDrawing">
    <cdr:from>
      <cdr:x>0.75224</cdr:x>
      <cdr:y>0.09094</cdr:y>
    </cdr:from>
    <cdr:to>
      <cdr:x>0.79657</cdr:x>
      <cdr:y>0.30078</cdr:y>
    </cdr:to>
    <cdr:sp macro="" textlink="">
      <cdr:nvSpPr>
        <cdr:cNvPr id="2" name="Textfeld 8">
          <a:extLst xmlns:a="http://schemas.openxmlformats.org/drawingml/2006/main">
            <a:ext uri="{FF2B5EF4-FFF2-40B4-BE49-F238E27FC236}">
              <a16:creationId xmlns:a16="http://schemas.microsoft.com/office/drawing/2014/main" id="{361FDF1B-84F0-1837-AEDC-8B2D92387E93}"/>
            </a:ext>
          </a:extLst>
        </cdr:cNvPr>
        <cdr:cNvSpPr txBox="1"/>
      </cdr:nvSpPr>
      <cdr:spPr>
        <a:xfrm xmlns:a="http://schemas.openxmlformats.org/drawingml/2006/main" rot="18830068">
          <a:off x="3316523" y="939246"/>
          <a:ext cx="1125209" cy="222051"/>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de-CH" sz="1200" b="1" kern="1200"/>
            <a:t>Freiheitsindex</a:t>
          </a:r>
        </a:p>
      </cdr:txBody>
    </cdr:sp>
  </cdr:relSizeAnchor>
  <cdr:relSizeAnchor xmlns:cdr="http://schemas.openxmlformats.org/drawingml/2006/chartDrawing">
    <cdr:from>
      <cdr:x>0.5096</cdr:x>
      <cdr:y>0.9507</cdr:y>
    </cdr:from>
    <cdr:to>
      <cdr:x>0.99443</cdr:x>
      <cdr:y>1</cdr:y>
    </cdr:to>
    <cdr:sp macro="" textlink="">
      <cdr:nvSpPr>
        <cdr:cNvPr id="3" name="Textfeld 1">
          <a:extLst xmlns:a="http://schemas.openxmlformats.org/drawingml/2006/main">
            <a:ext uri="{FF2B5EF4-FFF2-40B4-BE49-F238E27FC236}">
              <a16:creationId xmlns:a16="http://schemas.microsoft.com/office/drawing/2014/main" id="{893F54EE-B595-E52E-7BCF-CC8E3A66D9DF}"/>
            </a:ext>
          </a:extLst>
        </cdr:cNvPr>
        <cdr:cNvSpPr txBox="1"/>
      </cdr:nvSpPr>
      <cdr:spPr>
        <a:xfrm xmlns:a="http://schemas.openxmlformats.org/drawingml/2006/main">
          <a:off x="2540658" y="4760068"/>
          <a:ext cx="2417157" cy="246840"/>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r>
            <a:rPr lang="de-CH" sz="1100" kern="1200"/>
            <a:t>Wirtschaftliche</a:t>
          </a:r>
          <a:r>
            <a:rPr lang="de-CH" sz="1100" kern="1200" baseline="0"/>
            <a:t> </a:t>
          </a:r>
          <a:r>
            <a:rPr lang="de-CH" sz="1100" kern="1200"/>
            <a:t>Freiheit</a:t>
          </a:r>
        </a:p>
      </cdr:txBody>
    </cdr:sp>
  </cdr:relSizeAnchor>
  <cdr:relSizeAnchor xmlns:cdr="http://schemas.openxmlformats.org/drawingml/2006/chartDrawing">
    <cdr:from>
      <cdr:x>0.04676</cdr:x>
      <cdr:y>0</cdr:y>
    </cdr:from>
    <cdr:to>
      <cdr:x>0.53158</cdr:x>
      <cdr:y>0.04604</cdr:y>
    </cdr:to>
    <cdr:sp macro="" textlink="">
      <cdr:nvSpPr>
        <cdr:cNvPr id="4" name="Textfeld 2">
          <a:extLst xmlns:a="http://schemas.openxmlformats.org/drawingml/2006/main">
            <a:ext uri="{FF2B5EF4-FFF2-40B4-BE49-F238E27FC236}">
              <a16:creationId xmlns:a16="http://schemas.microsoft.com/office/drawing/2014/main" id="{CEBC500B-9A52-F623-84A8-B8C2BA62148D}"/>
            </a:ext>
          </a:extLst>
        </cdr:cNvPr>
        <cdr:cNvSpPr txBox="1"/>
      </cdr:nvSpPr>
      <cdr:spPr>
        <a:xfrm xmlns:a="http://schemas.openxmlformats.org/drawingml/2006/main">
          <a:off x="233121" y="0"/>
          <a:ext cx="2417107" cy="230541"/>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de-CH" sz="1100" kern="1200"/>
            <a:t>Gesellschaftliche Freiheit</a:t>
          </a:r>
        </a:p>
      </cdr:txBody>
    </cdr:sp>
  </cdr:relSizeAnchor>
</c:userShapes>
</file>

<file path=xl/drawings/drawing5.xml><?xml version="1.0" encoding="utf-8"?>
<xdr:wsDr xmlns:xdr="http://schemas.openxmlformats.org/drawingml/2006/spreadsheetDrawing" xmlns:a="http://schemas.openxmlformats.org/drawingml/2006/main">
  <xdr:twoCellAnchor>
    <xdr:from>
      <xdr:col>29</xdr:col>
      <xdr:colOff>310746</xdr:colOff>
      <xdr:row>45</xdr:row>
      <xdr:rowOff>0</xdr:rowOff>
    </xdr:from>
    <xdr:to>
      <xdr:col>30</xdr:col>
      <xdr:colOff>74308</xdr:colOff>
      <xdr:row>45</xdr:row>
      <xdr:rowOff>0</xdr:rowOff>
    </xdr:to>
    <xdr:cxnSp macro="">
      <xdr:nvCxnSpPr>
        <xdr:cNvPr id="4" name="Gerader Verbinder 3">
          <a:extLst>
            <a:ext uri="{FF2B5EF4-FFF2-40B4-BE49-F238E27FC236}">
              <a16:creationId xmlns:a16="http://schemas.microsoft.com/office/drawing/2014/main" id="{CBD7D773-B4F7-E717-4031-7F3D3AAECEAC}"/>
            </a:ext>
          </a:extLst>
        </xdr:cNvPr>
        <xdr:cNvCxnSpPr/>
      </xdr:nvCxnSpPr>
      <xdr:spPr>
        <a:xfrm>
          <a:off x="13253937" y="7896968"/>
          <a:ext cx="526914" cy="0"/>
        </a:xfrm>
        <a:prstGeom prst="line">
          <a:avLst/>
        </a:prstGeom>
        <a:ln>
          <a:solidFill>
            <a:sysClr val="windowText" lastClr="000000"/>
          </a:solidFill>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28</xdr:col>
      <xdr:colOff>295029</xdr:colOff>
      <xdr:row>6</xdr:row>
      <xdr:rowOff>46647</xdr:rowOff>
    </xdr:from>
    <xdr:to>
      <xdr:col>39</xdr:col>
      <xdr:colOff>282330</xdr:colOff>
      <xdr:row>39</xdr:row>
      <xdr:rowOff>125506</xdr:rowOff>
    </xdr:to>
    <xdr:grpSp>
      <xdr:nvGrpSpPr>
        <xdr:cNvPr id="11" name="Gruppieren 10">
          <a:extLst>
            <a:ext uri="{FF2B5EF4-FFF2-40B4-BE49-F238E27FC236}">
              <a16:creationId xmlns:a16="http://schemas.microsoft.com/office/drawing/2014/main" id="{96B52CEF-D4E0-CF86-BE48-CA8D2F97EB4C}"/>
            </a:ext>
          </a:extLst>
        </xdr:cNvPr>
        <xdr:cNvGrpSpPr/>
      </xdr:nvGrpSpPr>
      <xdr:grpSpPr>
        <a:xfrm>
          <a:off x="9921629" y="986447"/>
          <a:ext cx="8299451" cy="6232009"/>
          <a:chOff x="12499729" y="554647"/>
          <a:chExt cx="8369301" cy="8261234"/>
        </a:xfrm>
      </xdr:grpSpPr>
      <xdr:graphicFrame macro="">
        <xdr:nvGraphicFramePr>
          <xdr:cNvPr id="112" name="Diagramm 2">
            <a:extLst>
              <a:ext uri="{FF2B5EF4-FFF2-40B4-BE49-F238E27FC236}">
                <a16:creationId xmlns:a16="http://schemas.microsoft.com/office/drawing/2014/main" id="{73D59C9D-B9FA-6859-7DF3-DFE76B06A7B9}"/>
              </a:ext>
            </a:extLst>
          </xdr:cNvPr>
          <xdr:cNvGraphicFramePr/>
        </xdr:nvGraphicFramePr>
        <xdr:xfrm>
          <a:off x="12499729" y="554647"/>
          <a:ext cx="8369301" cy="8261234"/>
        </xdr:xfrm>
        <a:graphic>
          <a:graphicData uri="http://schemas.openxmlformats.org/drawingml/2006/chart">
            <c:chart xmlns:c="http://schemas.openxmlformats.org/drawingml/2006/chart" xmlns:r="http://schemas.openxmlformats.org/officeDocument/2006/relationships" r:id="rId1"/>
          </a:graphicData>
        </a:graphic>
      </xdr:graphicFrame>
      <xdr:cxnSp macro="">
        <xdr:nvCxnSpPr>
          <xdr:cNvPr id="5" name="Gerader Verbinder 4">
            <a:extLst>
              <a:ext uri="{FF2B5EF4-FFF2-40B4-BE49-F238E27FC236}">
                <a16:creationId xmlns:a16="http://schemas.microsoft.com/office/drawing/2014/main" id="{14F29549-7394-4897-935E-FA29F0EF8D36}"/>
              </a:ext>
            </a:extLst>
          </xdr:cNvPr>
          <xdr:cNvCxnSpPr/>
        </xdr:nvCxnSpPr>
        <xdr:spPr>
          <a:xfrm>
            <a:off x="13276594" y="8387322"/>
            <a:ext cx="525562" cy="0"/>
          </a:xfrm>
          <a:prstGeom prst="line">
            <a:avLst/>
          </a:prstGeom>
          <a:ln w="28575">
            <a:solidFill>
              <a:srgbClr val="000000"/>
            </a:solidFill>
          </a:ln>
        </xdr:spPr>
        <xdr:style>
          <a:lnRef idx="2">
            <a:schemeClr val="accent1"/>
          </a:lnRef>
          <a:fillRef idx="0">
            <a:schemeClr val="accent1"/>
          </a:fillRef>
          <a:effectRef idx="1">
            <a:schemeClr val="accent1"/>
          </a:effectRef>
          <a:fontRef idx="minor">
            <a:schemeClr val="tx1"/>
          </a:fontRef>
        </xdr:style>
      </xdr:cxnSp>
      <xdr:cxnSp macro="">
        <xdr:nvCxnSpPr>
          <xdr:cNvPr id="6" name="Gerader Verbinder 5">
            <a:extLst>
              <a:ext uri="{FF2B5EF4-FFF2-40B4-BE49-F238E27FC236}">
                <a16:creationId xmlns:a16="http://schemas.microsoft.com/office/drawing/2014/main" id="{E10460FD-BF14-4402-AF97-3F5F3FF651C0}"/>
              </a:ext>
            </a:extLst>
          </xdr:cNvPr>
          <xdr:cNvCxnSpPr/>
        </xdr:nvCxnSpPr>
        <xdr:spPr>
          <a:xfrm>
            <a:off x="15219488" y="8391193"/>
            <a:ext cx="525563" cy="0"/>
          </a:xfrm>
          <a:prstGeom prst="line">
            <a:avLst/>
          </a:prstGeom>
          <a:ln w="28575">
            <a:solidFill>
              <a:srgbClr val="000000"/>
            </a:solidFill>
            <a:prstDash val="dash"/>
          </a:ln>
        </xdr:spPr>
        <xdr:style>
          <a:lnRef idx="2">
            <a:schemeClr val="accent1"/>
          </a:lnRef>
          <a:fillRef idx="0">
            <a:schemeClr val="accent1"/>
          </a:fillRef>
          <a:effectRef idx="1">
            <a:schemeClr val="accent1"/>
          </a:effectRef>
          <a:fontRef idx="minor">
            <a:schemeClr val="tx1"/>
          </a:fontRef>
        </xdr:style>
      </xdr:cxnSp>
      <xdr:cxnSp macro="">
        <xdr:nvCxnSpPr>
          <xdr:cNvPr id="8" name="Gerader Verbinder 7">
            <a:extLst>
              <a:ext uri="{FF2B5EF4-FFF2-40B4-BE49-F238E27FC236}">
                <a16:creationId xmlns:a16="http://schemas.microsoft.com/office/drawing/2014/main" id="{923D17D2-C1B8-40F4-ACA8-1C9909DAAA4C}"/>
              </a:ext>
            </a:extLst>
          </xdr:cNvPr>
          <xdr:cNvCxnSpPr/>
        </xdr:nvCxnSpPr>
        <xdr:spPr>
          <a:xfrm>
            <a:off x="17870809" y="8388151"/>
            <a:ext cx="525563" cy="0"/>
          </a:xfrm>
          <a:prstGeom prst="line">
            <a:avLst/>
          </a:prstGeom>
          <a:ln w="38100">
            <a:solidFill>
              <a:srgbClr val="000000"/>
            </a:solidFill>
            <a:prstDash val="sysDot"/>
          </a:ln>
        </xdr:spPr>
        <xdr:style>
          <a:lnRef idx="2">
            <a:schemeClr val="accent1"/>
          </a:lnRef>
          <a:fillRef idx="0">
            <a:schemeClr val="accent1"/>
          </a:fillRef>
          <a:effectRef idx="1">
            <a:schemeClr val="accent1"/>
          </a:effectRef>
          <a:fontRef idx="minor">
            <a:schemeClr val="tx1"/>
          </a:fontRef>
        </xdr:style>
      </xdr:cxnSp>
    </xdr:grpSp>
    <xdr:clientData/>
  </xdr:twoCellAnchor>
</xdr:wsDr>
</file>

<file path=xl/drawings/drawing6.xml><?xml version="1.0" encoding="utf-8"?>
<c:userShapes xmlns:c="http://schemas.openxmlformats.org/drawingml/2006/chart">
  <cdr:relSizeAnchor xmlns:cdr="http://schemas.openxmlformats.org/drawingml/2006/chartDrawing">
    <cdr:from>
      <cdr:x>0.15683</cdr:x>
      <cdr:y>0.91561</cdr:y>
    </cdr:from>
    <cdr:to>
      <cdr:x>0.96719</cdr:x>
      <cdr:y>0.98342</cdr:y>
    </cdr:to>
    <cdr:sp macro="" textlink="">
      <cdr:nvSpPr>
        <cdr:cNvPr id="2" name="Textfeld 1">
          <a:extLst xmlns:a="http://schemas.openxmlformats.org/drawingml/2006/main">
            <a:ext uri="{FF2B5EF4-FFF2-40B4-BE49-F238E27FC236}">
              <a16:creationId xmlns:a16="http://schemas.microsoft.com/office/drawing/2014/main" id="{EA36EF4B-2864-D3A9-58B8-78A2041580CC}"/>
            </a:ext>
          </a:extLst>
        </cdr:cNvPr>
        <cdr:cNvSpPr txBox="1"/>
      </cdr:nvSpPr>
      <cdr:spPr>
        <a:xfrm xmlns:a="http://schemas.openxmlformats.org/drawingml/2006/main">
          <a:off x="1312526" y="7393204"/>
          <a:ext cx="6782137" cy="547576"/>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r>
            <a:rPr lang="de-CH" sz="1200" kern="1200"/>
            <a:t>Freiheitsindex		   Wirtschaftliche</a:t>
          </a:r>
          <a:r>
            <a:rPr lang="de-CH" sz="1200" kern="1200" baseline="0"/>
            <a:t> Freiheiten		Gesellschaftliche Freiheiten</a:t>
          </a:r>
          <a:endParaRPr lang="de-CH" sz="1200" kern="1200"/>
        </a:p>
      </cdr:txBody>
    </cdr:sp>
  </cdr:relSizeAnchor>
  <cdr:relSizeAnchor xmlns:cdr="http://schemas.openxmlformats.org/drawingml/2006/chartDrawing">
    <cdr:from>
      <cdr:x>0.0489</cdr:x>
      <cdr:y>0.87518</cdr:y>
    </cdr:from>
    <cdr:to>
      <cdr:x>0.34305</cdr:x>
      <cdr:y>0.91268</cdr:y>
    </cdr:to>
    <cdr:sp macro="" textlink="">
      <cdr:nvSpPr>
        <cdr:cNvPr id="3" name="Textfeld 2">
          <a:extLst xmlns:a="http://schemas.openxmlformats.org/drawingml/2006/main">
            <a:ext uri="{FF2B5EF4-FFF2-40B4-BE49-F238E27FC236}">
              <a16:creationId xmlns:a16="http://schemas.microsoft.com/office/drawing/2014/main" id="{6EAB73E0-6A51-13B2-95C6-4FF4DAB755BF}"/>
            </a:ext>
          </a:extLst>
        </cdr:cNvPr>
        <cdr:cNvSpPr txBox="1"/>
      </cdr:nvSpPr>
      <cdr:spPr>
        <a:xfrm xmlns:a="http://schemas.openxmlformats.org/drawingml/2006/main">
          <a:off x="408297" y="7160066"/>
          <a:ext cx="2456058" cy="30684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de-CH" sz="1200" kern="1200"/>
            <a:t>Rang</a:t>
          </a:r>
        </a:p>
      </cdr:txBody>
    </cdr:sp>
  </cdr:relSizeAnchor>
</c:userShapes>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persons/person.xml><?xml version="1.0" encoding="utf-8"?>
<personList xmlns="http://schemas.microsoft.com/office/spreadsheetml/2018/threadedcomments" xmlns:x="http://schemas.openxmlformats.org/spreadsheetml/2006/main">
  <person displayName="Eveline Hutter" id="{92120399-DAA8-4D6E-BDB8-DE842C037F85}" userId="S::eveline.hutter@avenir-suisse.ch::8e0d61f2-c76e-4e09-a0d8-e679f033d4fe" providerId="AD"/>
</personList>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G52" dT="2024-11-20T16:56:43.23" personId="{92120399-DAA8-4D6E-BDB8-DE842C037F85}" id="{B1A2AA29-08F1-4D34-B1D4-027876AA4AD0}">
    <text>Aufgepasst, hier andere Punktevergabe</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avenir-suisse.ch/publication/avenir-suisse-freiheitsindex-2024/"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BC0E3F-6012-48C2-8697-C284AD6F14A2}">
  <dimension ref="A1:AB15"/>
  <sheetViews>
    <sheetView tabSelected="1" zoomScaleNormal="100" workbookViewId="0">
      <selection activeCell="A9" sqref="A9"/>
    </sheetView>
  </sheetViews>
  <sheetFormatPr baseColWidth="10" defaultColWidth="11.453125" defaultRowHeight="14.5" x14ac:dyDescent="0.35"/>
  <cols>
    <col min="1" max="1" width="26.1796875" customWidth="1"/>
    <col min="2" max="28" width="5.54296875" customWidth="1"/>
  </cols>
  <sheetData>
    <row r="1" spans="1:28" ht="25" customHeight="1" x14ac:dyDescent="0.5">
      <c r="A1" s="132" t="s">
        <v>0</v>
      </c>
    </row>
    <row r="2" spans="1:28" ht="15" customHeight="1" x14ac:dyDescent="0.4">
      <c r="A2" s="181" t="s">
        <v>1</v>
      </c>
    </row>
    <row r="3" spans="1:28" ht="15" customHeight="1" x14ac:dyDescent="0.35">
      <c r="A3" s="171"/>
    </row>
    <row r="4" spans="1:28" s="66" customFormat="1" ht="15" customHeight="1" x14ac:dyDescent="0.4">
      <c r="A4" s="173" t="s">
        <v>2</v>
      </c>
      <c r="B4" s="174"/>
      <c r="C4" s="174"/>
      <c r="D4" s="174"/>
      <c r="E4" s="174"/>
      <c r="F4" s="174"/>
      <c r="G4" s="174"/>
      <c r="H4" s="174"/>
      <c r="I4" s="174"/>
      <c r="J4" s="174"/>
      <c r="K4" s="174"/>
      <c r="L4" s="174"/>
      <c r="M4" s="174"/>
      <c r="N4" s="174"/>
      <c r="O4" s="174"/>
      <c r="P4" s="174"/>
      <c r="Q4" s="174"/>
      <c r="R4" s="174"/>
    </row>
    <row r="5" spans="1:28" ht="15" customHeight="1" x14ac:dyDescent="0.4">
      <c r="A5" s="66"/>
    </row>
    <row r="6" spans="1:28" ht="15" customHeight="1" x14ac:dyDescent="0.4">
      <c r="A6" s="66"/>
      <c r="B6" s="130" t="s">
        <v>3</v>
      </c>
      <c r="C6" s="130" t="s">
        <v>4</v>
      </c>
      <c r="D6" s="130" t="s">
        <v>5</v>
      </c>
      <c r="E6" s="130" t="s">
        <v>6</v>
      </c>
      <c r="F6" s="130" t="s">
        <v>7</v>
      </c>
      <c r="G6" s="130" t="s">
        <v>8</v>
      </c>
      <c r="H6" s="130" t="s">
        <v>9</v>
      </c>
      <c r="I6" s="130" t="s">
        <v>10</v>
      </c>
      <c r="J6" s="130" t="s">
        <v>11</v>
      </c>
      <c r="K6" s="130" t="s">
        <v>12</v>
      </c>
      <c r="L6" s="130" t="s">
        <v>13</v>
      </c>
      <c r="M6" s="130" t="s">
        <v>14</v>
      </c>
      <c r="N6" s="130" t="s">
        <v>15</v>
      </c>
      <c r="O6" s="130" t="s">
        <v>16</v>
      </c>
      <c r="P6" s="130" t="s">
        <v>17</v>
      </c>
      <c r="Q6" s="130" t="s">
        <v>18</v>
      </c>
      <c r="R6" s="130" t="s">
        <v>19</v>
      </c>
      <c r="S6" s="130" t="s">
        <v>20</v>
      </c>
      <c r="T6" s="130" t="s">
        <v>21</v>
      </c>
      <c r="U6" s="130" t="s">
        <v>22</v>
      </c>
      <c r="V6" s="130" t="s">
        <v>23</v>
      </c>
      <c r="W6" s="130" t="s">
        <v>24</v>
      </c>
      <c r="X6" s="130" t="s">
        <v>25</v>
      </c>
      <c r="Y6" s="130" t="s">
        <v>26</v>
      </c>
      <c r="Z6" s="130" t="s">
        <v>27</v>
      </c>
      <c r="AA6" s="130" t="s">
        <v>28</v>
      </c>
      <c r="AB6" s="130" t="s">
        <v>29</v>
      </c>
    </row>
    <row r="7" spans="1:28" ht="15" customHeight="1" x14ac:dyDescent="0.35">
      <c r="A7" s="182" t="s">
        <v>30</v>
      </c>
      <c r="B7" s="131">
        <f>Indexwerte!E3</f>
        <v>66.741287152743894</v>
      </c>
      <c r="C7" s="131">
        <f>Indexwerte!F3</f>
        <v>45.086006072192689</v>
      </c>
      <c r="D7" s="131">
        <f>Indexwerte!G3</f>
        <v>57.930112220367143</v>
      </c>
      <c r="E7" s="131">
        <f>Indexwerte!H3</f>
        <v>43.904188450523471</v>
      </c>
      <c r="F7" s="131">
        <f>Indexwerte!I3</f>
        <v>43.71617460774749</v>
      </c>
      <c r="G7" s="131">
        <f>Indexwerte!J3</f>
        <v>56.130003076608126</v>
      </c>
      <c r="H7" s="131">
        <f>Indexwerte!K3</f>
        <v>43.91400837864223</v>
      </c>
      <c r="I7" s="131">
        <f>Indexwerte!L3</f>
        <v>46.272037244958675</v>
      </c>
      <c r="J7" s="131">
        <f>Indexwerte!M3</f>
        <v>51.19794102179933</v>
      </c>
      <c r="K7" s="131">
        <f>Indexwerte!N3</f>
        <v>52.072666441359829</v>
      </c>
      <c r="L7" s="131">
        <f>Indexwerte!O3</f>
        <v>51.278292325545095</v>
      </c>
      <c r="M7" s="131">
        <f>Indexwerte!P3</f>
        <v>42.943785466646119</v>
      </c>
      <c r="N7" s="131">
        <f>Indexwerte!Q3</f>
        <v>53.412094339783302</v>
      </c>
      <c r="O7" s="131">
        <f>Indexwerte!R3</f>
        <v>43.559332709876664</v>
      </c>
      <c r="P7" s="131">
        <f>Indexwerte!S3</f>
        <v>48.488880288624159</v>
      </c>
      <c r="Q7" s="131">
        <f>Indexwerte!T3</f>
        <v>46.702167104986202</v>
      </c>
      <c r="R7" s="131">
        <f>Indexwerte!U3</f>
        <v>56.276548255054777</v>
      </c>
      <c r="S7" s="131">
        <f>Indexwerte!V3</f>
        <v>45.920065215101403</v>
      </c>
      <c r="T7" s="131">
        <f>Indexwerte!W3</f>
        <v>57.401996161240106</v>
      </c>
      <c r="U7" s="131">
        <f>Indexwerte!X3</f>
        <v>43.539023370597334</v>
      </c>
      <c r="V7" s="131">
        <f>Indexwerte!Y3</f>
        <v>52.622037870896875</v>
      </c>
      <c r="W7" s="131">
        <f>Indexwerte!Z3</f>
        <v>39.377193768848294</v>
      </c>
      <c r="X7" s="131">
        <f>Indexwerte!AA3</f>
        <v>51.801627381372001</v>
      </c>
      <c r="Y7" s="131">
        <f>Indexwerte!AB3</f>
        <v>38.931211828667941</v>
      </c>
      <c r="Z7" s="131">
        <f>Indexwerte!AC3</f>
        <v>54.276886561609871</v>
      </c>
      <c r="AA7" s="131">
        <f>Indexwerte!AD3</f>
        <v>45.389762888333948</v>
      </c>
      <c r="AB7" s="131">
        <f>Indexwerte!AE3</f>
        <v>59.016824379703223</v>
      </c>
    </row>
    <row r="8" spans="1:28" ht="15" customHeight="1" x14ac:dyDescent="0.35">
      <c r="A8" s="182" t="s">
        <v>31</v>
      </c>
      <c r="B8" s="131">
        <f>Indexwerte!E5</f>
        <v>70.597445454619063</v>
      </c>
      <c r="C8" s="131">
        <f>Indexwerte!F5</f>
        <v>51.365846692816739</v>
      </c>
      <c r="D8" s="131">
        <f>Indexwerte!G5</f>
        <v>61.457910841345544</v>
      </c>
      <c r="E8" s="131">
        <f>Indexwerte!H5</f>
        <v>52.764092745054064</v>
      </c>
      <c r="F8" s="131">
        <f>Indexwerte!I5</f>
        <v>53.243952627960255</v>
      </c>
      <c r="G8" s="131">
        <f>Indexwerte!J5</f>
        <v>65.292570484950048</v>
      </c>
      <c r="H8" s="131">
        <f>Indexwerte!K5</f>
        <v>40.606102872113311</v>
      </c>
      <c r="I8" s="131">
        <f>Indexwerte!L5</f>
        <v>38.776713378806235</v>
      </c>
      <c r="J8" s="131">
        <f>Indexwerte!M5</f>
        <v>61.902586299787721</v>
      </c>
      <c r="K8" s="131">
        <f>Indexwerte!N5</f>
        <v>60.037863845302411</v>
      </c>
      <c r="L8" s="131">
        <f>Indexwerte!O5</f>
        <v>38.553357671651462</v>
      </c>
      <c r="M8" s="131">
        <f>Indexwerte!P5</f>
        <v>60.889443979039832</v>
      </c>
      <c r="N8" s="131">
        <f>Indexwerte!Q5</f>
        <v>48.179058036237642</v>
      </c>
      <c r="O8" s="131">
        <f>Indexwerte!R5</f>
        <v>59.084490287029645</v>
      </c>
      <c r="P8" s="131">
        <f>Indexwerte!S5</f>
        <v>63.347972662028994</v>
      </c>
      <c r="Q8" s="131">
        <f>Indexwerte!T5</f>
        <v>59.196097076068199</v>
      </c>
      <c r="R8" s="131">
        <f>Indexwerte!U5</f>
        <v>59.824130300300737</v>
      </c>
      <c r="S8" s="131">
        <f>Indexwerte!V5</f>
        <v>56.053722875685445</v>
      </c>
      <c r="T8" s="131">
        <f>Indexwerte!W5</f>
        <v>73.875893633778048</v>
      </c>
      <c r="U8" s="131">
        <f>Indexwerte!X5</f>
        <v>52.696608842774857</v>
      </c>
      <c r="V8" s="131">
        <f>Indexwerte!Y5</f>
        <v>49.909279189235292</v>
      </c>
      <c r="W8" s="131">
        <f>Indexwerte!Z5</f>
        <v>53.071177731153988</v>
      </c>
      <c r="X8" s="131">
        <f>Indexwerte!AA5</f>
        <v>38.747059842676684</v>
      </c>
      <c r="Y8" s="131">
        <f>Indexwerte!AB5</f>
        <v>43.974357074145821</v>
      </c>
      <c r="Z8" s="131">
        <f>Indexwerte!AC5</f>
        <v>76.436981206433643</v>
      </c>
      <c r="AA8" s="131">
        <f>Indexwerte!AD5</f>
        <v>61.503265440500762</v>
      </c>
      <c r="AB8" s="131">
        <f>Indexwerte!AE5</f>
        <v>63.735748666538768</v>
      </c>
    </row>
    <row r="9" spans="1:28" ht="15" customHeight="1" x14ac:dyDescent="0.35">
      <c r="A9" s="182" t="s">
        <v>32</v>
      </c>
      <c r="B9" s="131">
        <f>Indexwerte!E24</f>
        <v>62.885128850868718</v>
      </c>
      <c r="C9" s="131">
        <f>Indexwerte!F24</f>
        <v>38.806165451568631</v>
      </c>
      <c r="D9" s="131">
        <f>Indexwerte!G24</f>
        <v>54.402313599388741</v>
      </c>
      <c r="E9" s="131">
        <f>Indexwerte!H24</f>
        <v>35.044284155992877</v>
      </c>
      <c r="F9" s="131">
        <f>Indexwerte!I24</f>
        <v>34.188396587534719</v>
      </c>
      <c r="G9" s="131">
        <f>Indexwerte!J24</f>
        <v>46.967435668266205</v>
      </c>
      <c r="H9" s="131">
        <f>Indexwerte!K24</f>
        <v>47.221913885171148</v>
      </c>
      <c r="I9" s="131">
        <f>Indexwerte!L24</f>
        <v>53.767361111111114</v>
      </c>
      <c r="J9" s="131">
        <f>Indexwerte!M24</f>
        <v>40.49329574381094</v>
      </c>
      <c r="K9" s="131">
        <f>Indexwerte!N24</f>
        <v>44.107469037417253</v>
      </c>
      <c r="L9" s="131">
        <f>Indexwerte!O24</f>
        <v>64.003226979438722</v>
      </c>
      <c r="M9" s="131">
        <f>Indexwerte!P24</f>
        <v>24.99812695425241</v>
      </c>
      <c r="N9" s="131">
        <f>Indexwerte!Q24</f>
        <v>58.645130643328962</v>
      </c>
      <c r="O9" s="131">
        <f>Indexwerte!R24</f>
        <v>28.034175132723686</v>
      </c>
      <c r="P9" s="131">
        <f>Indexwerte!S24</f>
        <v>33.629787915219332</v>
      </c>
      <c r="Q9" s="131">
        <f>Indexwerte!T24</f>
        <v>34.208237133904213</v>
      </c>
      <c r="R9" s="131">
        <f>Indexwerte!U24</f>
        <v>52.72896620980881</v>
      </c>
      <c r="S9" s="131">
        <f>Indexwerte!V24</f>
        <v>35.786407554517368</v>
      </c>
      <c r="T9" s="131">
        <f>Indexwerte!W24</f>
        <v>40.928098688702157</v>
      </c>
      <c r="U9" s="131">
        <f>Indexwerte!X24</f>
        <v>34.381437898419804</v>
      </c>
      <c r="V9" s="131">
        <f>Indexwerte!Y24</f>
        <v>55.334796552558451</v>
      </c>
      <c r="W9" s="131">
        <f>Indexwerte!Z24</f>
        <v>25.683209806542596</v>
      </c>
      <c r="X9" s="131">
        <f>Indexwerte!AA24</f>
        <v>64.856194920067324</v>
      </c>
      <c r="Y9" s="131">
        <f>Indexwerte!AB24</f>
        <v>33.88806658319006</v>
      </c>
      <c r="Z9" s="131">
        <f>Indexwerte!AC24</f>
        <v>32.116791916786092</v>
      </c>
      <c r="AA9" s="131">
        <f>Indexwerte!AD24</f>
        <v>29.276260336167127</v>
      </c>
      <c r="AB9" s="131">
        <f>Indexwerte!AE24</f>
        <v>54.297900092867685</v>
      </c>
    </row>
    <row r="10" spans="1:28" ht="15" customHeight="1" x14ac:dyDescent="0.35">
      <c r="A10" t="s">
        <v>33</v>
      </c>
      <c r="B10" s="123">
        <v>730.66899999999998</v>
      </c>
      <c r="C10" s="123">
        <v>16.597999999999999</v>
      </c>
      <c r="D10" s="123">
        <v>56.639000000000003</v>
      </c>
      <c r="E10" s="123">
        <v>1068.4929999999999</v>
      </c>
      <c r="F10" s="123">
        <v>299.964</v>
      </c>
      <c r="G10" s="123">
        <v>200.70400000000001</v>
      </c>
      <c r="H10" s="123">
        <v>343.64800000000002</v>
      </c>
      <c r="I10" s="123">
        <v>528.05200000000002</v>
      </c>
      <c r="J10" s="123">
        <v>42.185000000000002</v>
      </c>
      <c r="K10" s="123">
        <v>205.28299999999999</v>
      </c>
      <c r="L10" s="123">
        <v>74.616</v>
      </c>
      <c r="M10" s="123">
        <v>435.58300000000003</v>
      </c>
      <c r="N10" s="123">
        <v>179.023</v>
      </c>
      <c r="O10" s="123">
        <v>45.066000000000003</v>
      </c>
      <c r="P10" s="123">
        <v>39.423999999999999</v>
      </c>
      <c r="Q10" s="123">
        <v>537.32500000000005</v>
      </c>
      <c r="R10" s="123">
        <v>87.926000000000002</v>
      </c>
      <c r="S10" s="123">
        <v>288.17700000000002</v>
      </c>
      <c r="T10" s="123">
        <v>167.77500000000001</v>
      </c>
      <c r="U10" s="123">
        <v>297.52100000000002</v>
      </c>
      <c r="V10" s="123">
        <v>357.99599999999998</v>
      </c>
      <c r="W10" s="123">
        <v>38.142000000000003</v>
      </c>
      <c r="X10" s="123">
        <v>848.74</v>
      </c>
      <c r="Y10" s="123">
        <v>368.19600000000003</v>
      </c>
      <c r="Z10" s="123">
        <v>132.417</v>
      </c>
      <c r="AA10" s="123">
        <v>1612.6010000000001</v>
      </c>
      <c r="AB10" s="123">
        <v>40.031999999999996</v>
      </c>
    </row>
    <row r="11" spans="1:28" ht="16" x14ac:dyDescent="0.4">
      <c r="A11" s="66"/>
    </row>
    <row r="12" spans="1:28" ht="16" x14ac:dyDescent="0.4">
      <c r="A12" s="66"/>
    </row>
    <row r="13" spans="1:28" ht="16" x14ac:dyDescent="0.4">
      <c r="A13" s="66"/>
    </row>
    <row r="14" spans="1:28" ht="16" x14ac:dyDescent="0.4">
      <c r="A14" s="66"/>
    </row>
    <row r="15" spans="1:28" ht="16" x14ac:dyDescent="0.4">
      <c r="A15" s="66"/>
    </row>
  </sheetData>
  <mergeCells count="3">
    <mergeCell ref="A7"/>
    <mergeCell ref="A9"/>
    <mergeCell ref="A8"/>
  </mergeCells>
  <hyperlinks>
    <hyperlink ref="A2" r:id="rId1" xr:uid="{DF553BC6-AC24-452B-BCCD-3E6B15F8C3AB}"/>
  </hyperlinks>
  <pageMargins left="0.7" right="0.7" top="0.78740157499999996" bottom="0.78740157499999996" header="0.3" footer="0.3"/>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D3CC98-A58F-4EF8-9B42-4DDE2ED6A9A3}">
  <dimension ref="A1:AF81"/>
  <sheetViews>
    <sheetView topLeftCell="A18" zoomScaleNormal="100" workbookViewId="0">
      <selection activeCell="D6" sqref="D6"/>
    </sheetView>
  </sheetViews>
  <sheetFormatPr baseColWidth="10" defaultColWidth="11.453125" defaultRowHeight="15" customHeight="1" x14ac:dyDescent="0.35"/>
  <cols>
    <col min="1" max="1" width="3.81640625" style="1" customWidth="1"/>
    <col min="2" max="2" width="40.81640625" style="2" customWidth="1"/>
    <col min="3" max="3" width="13.81640625" style="4" customWidth="1"/>
    <col min="4" max="4" width="13.1796875" style="8" customWidth="1"/>
    <col min="5" max="5" width="6.81640625" style="12" customWidth="1"/>
    <col min="6" max="31" width="6.81640625" style="16" customWidth="1"/>
    <col min="32" max="32" width="33.1796875" style="10" customWidth="1"/>
    <col min="33" max="33" width="37.81640625" customWidth="1"/>
  </cols>
  <sheetData>
    <row r="1" spans="1:32" ht="25" customHeight="1" x14ac:dyDescent="0.35">
      <c r="A1" s="9" t="s">
        <v>34</v>
      </c>
      <c r="C1" s="72" t="s">
        <v>35</v>
      </c>
      <c r="D1" s="183" t="s">
        <v>36</v>
      </c>
      <c r="E1" s="127" t="s">
        <v>3</v>
      </c>
      <c r="F1" s="127" t="s">
        <v>4</v>
      </c>
      <c r="G1" s="127" t="s">
        <v>5</v>
      </c>
      <c r="H1" s="127" t="s">
        <v>6</v>
      </c>
      <c r="I1" s="127" t="s">
        <v>7</v>
      </c>
      <c r="J1" s="127" t="s">
        <v>8</v>
      </c>
      <c r="K1" s="127" t="s">
        <v>9</v>
      </c>
      <c r="L1" s="127" t="s">
        <v>10</v>
      </c>
      <c r="M1" s="127" t="s">
        <v>11</v>
      </c>
      <c r="N1" s="127" t="s">
        <v>12</v>
      </c>
      <c r="O1" s="127" t="s">
        <v>13</v>
      </c>
      <c r="P1" s="127" t="s">
        <v>14</v>
      </c>
      <c r="Q1" s="127" t="s">
        <v>15</v>
      </c>
      <c r="R1" s="127" t="s">
        <v>16</v>
      </c>
      <c r="S1" s="127" t="s">
        <v>17</v>
      </c>
      <c r="T1" s="127" t="s">
        <v>18</v>
      </c>
      <c r="U1" s="127" t="s">
        <v>19</v>
      </c>
      <c r="V1" s="127" t="s">
        <v>20</v>
      </c>
      <c r="W1" s="127" t="s">
        <v>21</v>
      </c>
      <c r="X1" s="127" t="s">
        <v>22</v>
      </c>
      <c r="Y1" s="127" t="s">
        <v>23</v>
      </c>
      <c r="Z1" s="127" t="s">
        <v>24</v>
      </c>
      <c r="AA1" s="127" t="s">
        <v>25</v>
      </c>
      <c r="AB1" s="127" t="s">
        <v>26</v>
      </c>
      <c r="AC1" s="127" t="s">
        <v>27</v>
      </c>
      <c r="AD1" s="127" t="s">
        <v>28</v>
      </c>
      <c r="AE1" s="127" t="s">
        <v>29</v>
      </c>
    </row>
    <row r="2" spans="1:32" ht="15" customHeight="1" x14ac:dyDescent="0.35">
      <c r="A2" s="9"/>
      <c r="C2" s="5"/>
      <c r="D2" s="183"/>
      <c r="E2" s="18"/>
      <c r="F2" s="18"/>
      <c r="G2" s="18"/>
      <c r="H2" s="18"/>
      <c r="I2" s="18"/>
      <c r="J2" s="18"/>
      <c r="K2" s="18"/>
      <c r="L2" s="18"/>
      <c r="M2" s="18"/>
      <c r="N2" s="18"/>
      <c r="O2" s="18"/>
      <c r="P2" s="18"/>
      <c r="Q2" s="18"/>
      <c r="R2" s="18"/>
      <c r="S2" s="18"/>
      <c r="T2" s="18"/>
      <c r="U2" s="18"/>
      <c r="V2" s="18"/>
      <c r="W2" s="18"/>
      <c r="X2" s="18"/>
      <c r="Y2" s="18"/>
      <c r="Z2" s="18"/>
      <c r="AA2" s="18"/>
      <c r="AB2" s="18"/>
      <c r="AC2" s="18"/>
      <c r="AD2" s="18"/>
      <c r="AE2" s="18"/>
      <c r="AF2" s="49"/>
    </row>
    <row r="3" spans="1:32" s="69" customFormat="1" ht="15" customHeight="1" x14ac:dyDescent="0.45">
      <c r="A3" s="70" t="s">
        <v>37</v>
      </c>
      <c r="B3" s="71"/>
      <c r="C3" s="72" t="s">
        <v>38</v>
      </c>
      <c r="D3" s="183"/>
      <c r="E3" s="73">
        <f>(E5+E24)/2</f>
        <v>66.741287152743894</v>
      </c>
      <c r="F3" s="73">
        <f t="shared" ref="F3:AE3" si="0">(F5+F24)/2</f>
        <v>45.086006072192689</v>
      </c>
      <c r="G3" s="73">
        <f t="shared" si="0"/>
        <v>57.930112220367143</v>
      </c>
      <c r="H3" s="73">
        <f t="shared" si="0"/>
        <v>43.904188450523471</v>
      </c>
      <c r="I3" s="73">
        <f t="shared" si="0"/>
        <v>43.71617460774749</v>
      </c>
      <c r="J3" s="73">
        <f t="shared" si="0"/>
        <v>56.130003076608126</v>
      </c>
      <c r="K3" s="73">
        <f t="shared" si="0"/>
        <v>43.91400837864223</v>
      </c>
      <c r="L3" s="73">
        <f t="shared" si="0"/>
        <v>46.272037244958675</v>
      </c>
      <c r="M3" s="73">
        <f t="shared" si="0"/>
        <v>51.19794102179933</v>
      </c>
      <c r="N3" s="73">
        <f t="shared" si="0"/>
        <v>52.072666441359829</v>
      </c>
      <c r="O3" s="73">
        <f t="shared" si="0"/>
        <v>51.278292325545095</v>
      </c>
      <c r="P3" s="73">
        <f t="shared" si="0"/>
        <v>42.943785466646119</v>
      </c>
      <c r="Q3" s="73">
        <f t="shared" si="0"/>
        <v>53.412094339783302</v>
      </c>
      <c r="R3" s="73">
        <f t="shared" si="0"/>
        <v>43.559332709876664</v>
      </c>
      <c r="S3" s="73">
        <f t="shared" si="0"/>
        <v>48.488880288624159</v>
      </c>
      <c r="T3" s="73">
        <f t="shared" si="0"/>
        <v>46.702167104986202</v>
      </c>
      <c r="U3" s="73">
        <f t="shared" si="0"/>
        <v>56.276548255054777</v>
      </c>
      <c r="V3" s="73">
        <f t="shared" si="0"/>
        <v>45.920065215101403</v>
      </c>
      <c r="W3" s="73">
        <f t="shared" si="0"/>
        <v>57.401996161240106</v>
      </c>
      <c r="X3" s="73">
        <f t="shared" si="0"/>
        <v>43.539023370597334</v>
      </c>
      <c r="Y3" s="73">
        <f t="shared" si="0"/>
        <v>52.622037870896875</v>
      </c>
      <c r="Z3" s="73">
        <f t="shared" si="0"/>
        <v>39.377193768848294</v>
      </c>
      <c r="AA3" s="73">
        <f t="shared" si="0"/>
        <v>51.801627381372001</v>
      </c>
      <c r="AB3" s="73">
        <f t="shared" si="0"/>
        <v>38.931211828667941</v>
      </c>
      <c r="AC3" s="73">
        <f t="shared" si="0"/>
        <v>54.276886561609871</v>
      </c>
      <c r="AD3" s="73">
        <f t="shared" si="0"/>
        <v>45.389762888333948</v>
      </c>
      <c r="AE3" s="73">
        <f t="shared" si="0"/>
        <v>59.016824379703223</v>
      </c>
      <c r="AF3" s="68"/>
    </row>
    <row r="4" spans="1:32" ht="15" customHeight="1" x14ac:dyDescent="0.35">
      <c r="A4" s="9"/>
      <c r="C4" s="5"/>
      <c r="D4" s="183"/>
      <c r="E4" s="18"/>
      <c r="F4" s="18"/>
      <c r="G4" s="18"/>
      <c r="H4" s="18"/>
      <c r="I4" s="18"/>
      <c r="J4" s="18"/>
      <c r="K4" s="18"/>
      <c r="L4" s="18"/>
      <c r="M4" s="18"/>
      <c r="N4" s="18"/>
      <c r="O4" s="18"/>
      <c r="P4" s="18"/>
      <c r="Q4" s="18"/>
      <c r="R4" s="18"/>
      <c r="S4" s="18"/>
      <c r="T4" s="18"/>
      <c r="U4" s="18"/>
      <c r="V4" s="18"/>
      <c r="W4" s="18"/>
      <c r="X4" s="18"/>
      <c r="Y4" s="18"/>
      <c r="Z4" s="18"/>
      <c r="AA4" s="18"/>
      <c r="AB4" s="18"/>
      <c r="AC4" s="18"/>
      <c r="AD4" s="18"/>
      <c r="AE4" s="18"/>
      <c r="AF4" s="54"/>
    </row>
    <row r="5" spans="1:32" s="13" customFormat="1" ht="15" customHeight="1" x14ac:dyDescent="0.35">
      <c r="A5" s="3" t="s">
        <v>31</v>
      </c>
      <c r="B5" s="11"/>
      <c r="C5" s="5" t="s">
        <v>38</v>
      </c>
      <c r="D5" s="6"/>
      <c r="E5" s="48">
        <f>AVERAGEIFS(E6:E22,$D6:$D22,"WAHR")</f>
        <v>70.597445454619063</v>
      </c>
      <c r="F5" s="48">
        <f t="shared" ref="F5:AE5" si="1">AVERAGEIFS(F6:F22,$D6:$D22,"WAHR")</f>
        <v>51.365846692816739</v>
      </c>
      <c r="G5" s="48">
        <f t="shared" si="1"/>
        <v>61.457910841345544</v>
      </c>
      <c r="H5" s="48">
        <f t="shared" si="1"/>
        <v>52.764092745054064</v>
      </c>
      <c r="I5" s="48">
        <f t="shared" si="1"/>
        <v>53.243952627960255</v>
      </c>
      <c r="J5" s="48">
        <f t="shared" si="1"/>
        <v>65.292570484950048</v>
      </c>
      <c r="K5" s="48">
        <f t="shared" si="1"/>
        <v>40.606102872113311</v>
      </c>
      <c r="L5" s="48">
        <f t="shared" si="1"/>
        <v>38.776713378806235</v>
      </c>
      <c r="M5" s="48">
        <f t="shared" si="1"/>
        <v>61.902586299787721</v>
      </c>
      <c r="N5" s="48">
        <f t="shared" si="1"/>
        <v>60.037863845302411</v>
      </c>
      <c r="O5" s="48">
        <f t="shared" si="1"/>
        <v>38.553357671651462</v>
      </c>
      <c r="P5" s="48">
        <f t="shared" si="1"/>
        <v>60.889443979039832</v>
      </c>
      <c r="Q5" s="48">
        <f t="shared" si="1"/>
        <v>48.179058036237642</v>
      </c>
      <c r="R5" s="48">
        <f t="shared" si="1"/>
        <v>59.084490287029645</v>
      </c>
      <c r="S5" s="48">
        <f t="shared" si="1"/>
        <v>63.347972662028994</v>
      </c>
      <c r="T5" s="48">
        <f t="shared" si="1"/>
        <v>59.196097076068199</v>
      </c>
      <c r="U5" s="48">
        <f t="shared" si="1"/>
        <v>59.824130300300737</v>
      </c>
      <c r="V5" s="48">
        <f t="shared" si="1"/>
        <v>56.053722875685445</v>
      </c>
      <c r="W5" s="48">
        <f t="shared" si="1"/>
        <v>73.875893633778048</v>
      </c>
      <c r="X5" s="48">
        <f t="shared" si="1"/>
        <v>52.696608842774857</v>
      </c>
      <c r="Y5" s="48">
        <f t="shared" si="1"/>
        <v>49.909279189235292</v>
      </c>
      <c r="Z5" s="48">
        <f t="shared" si="1"/>
        <v>53.071177731153988</v>
      </c>
      <c r="AA5" s="48">
        <f t="shared" si="1"/>
        <v>38.747059842676684</v>
      </c>
      <c r="AB5" s="48">
        <f t="shared" si="1"/>
        <v>43.974357074145821</v>
      </c>
      <c r="AC5" s="48">
        <f t="shared" si="1"/>
        <v>76.436981206433643</v>
      </c>
      <c r="AD5" s="48">
        <f t="shared" si="1"/>
        <v>61.503265440500762</v>
      </c>
      <c r="AE5" s="48">
        <f t="shared" si="1"/>
        <v>63.735748666538768</v>
      </c>
      <c r="AF5" s="54"/>
    </row>
    <row r="6" spans="1:32" ht="15" customHeight="1" x14ac:dyDescent="0.35">
      <c r="A6" s="1">
        <v>1</v>
      </c>
      <c r="B6" s="2" t="s">
        <v>39</v>
      </c>
      <c r="C6" s="4" t="s">
        <v>38</v>
      </c>
      <c r="D6" s="52" t="b">
        <v>1</v>
      </c>
      <c r="E6" s="17">
        <v>74.452554744525543</v>
      </c>
      <c r="F6" s="17">
        <v>70.802919708029194</v>
      </c>
      <c r="G6" s="17">
        <v>41.605839416058409</v>
      </c>
      <c r="H6" s="17">
        <v>27.737226277372262</v>
      </c>
      <c r="I6" s="17">
        <v>44.525547445255484</v>
      </c>
      <c r="J6" s="17">
        <v>13.138686131386867</v>
      </c>
      <c r="K6" s="17">
        <v>40.145985401459846</v>
      </c>
      <c r="L6" s="17">
        <v>0</v>
      </c>
      <c r="M6" s="17">
        <v>73.72262773722629</v>
      </c>
      <c r="N6" s="17">
        <v>44.525547445255484</v>
      </c>
      <c r="O6" s="17">
        <v>43.79562043795621</v>
      </c>
      <c r="P6" s="17">
        <v>57.664233576642346</v>
      </c>
      <c r="Q6" s="17">
        <v>35.766423357664245</v>
      </c>
      <c r="R6" s="17">
        <v>88.321167883211686</v>
      </c>
      <c r="S6" s="17">
        <v>81.021897810218974</v>
      </c>
      <c r="T6" s="17">
        <v>43.79562043795621</v>
      </c>
      <c r="U6" s="17">
        <v>64.233576642335763</v>
      </c>
      <c r="V6" s="17">
        <v>57.664233576642346</v>
      </c>
      <c r="W6" s="17">
        <v>93.430656934306569</v>
      </c>
      <c r="X6" s="17">
        <v>64.963503649635044</v>
      </c>
      <c r="Y6" s="17">
        <v>43.79562043795621</v>
      </c>
      <c r="Z6" s="17">
        <v>88.321167883211686</v>
      </c>
      <c r="AA6" s="17">
        <v>0</v>
      </c>
      <c r="AB6" s="17">
        <v>45.985401459854018</v>
      </c>
      <c r="AC6" s="17">
        <v>100</v>
      </c>
      <c r="AD6" s="17">
        <v>59.854014598540161</v>
      </c>
      <c r="AE6" s="17">
        <v>100</v>
      </c>
      <c r="AF6" s="54"/>
    </row>
    <row r="7" spans="1:32" ht="15" customHeight="1" x14ac:dyDescent="0.35">
      <c r="A7" s="1">
        <v>2</v>
      </c>
      <c r="B7" s="2" t="s">
        <v>40</v>
      </c>
      <c r="C7" s="4" t="s">
        <v>38</v>
      </c>
      <c r="D7" s="52" t="b">
        <v>1</v>
      </c>
      <c r="E7" s="17">
        <v>43.315508021390372</v>
      </c>
      <c r="F7" s="17">
        <v>88.235294117647058</v>
      </c>
      <c r="G7" s="17">
        <v>79.679144385026731</v>
      </c>
      <c r="H7" s="17">
        <v>40.106951871657756</v>
      </c>
      <c r="I7" s="17">
        <v>71.122994652406419</v>
      </c>
      <c r="J7" s="17">
        <v>63.636363636363633</v>
      </c>
      <c r="K7" s="17">
        <v>60.962566844919785</v>
      </c>
      <c r="L7" s="17">
        <v>44.385026737967927</v>
      </c>
      <c r="M7" s="17">
        <v>79.679144385026731</v>
      </c>
      <c r="N7" s="17">
        <v>47.058823529411775</v>
      </c>
      <c r="O7" s="17">
        <v>36.363636363636367</v>
      </c>
      <c r="P7" s="17">
        <v>88.770053475935825</v>
      </c>
      <c r="Q7" s="17">
        <v>58.288770053475936</v>
      </c>
      <c r="R7" s="17">
        <v>88.770053475935825</v>
      </c>
      <c r="S7" s="17">
        <v>79.144385026737964</v>
      </c>
      <c r="T7" s="17">
        <v>57.754010695187176</v>
      </c>
      <c r="U7" s="17">
        <v>98.930481283422452</v>
      </c>
      <c r="V7" s="17">
        <v>36.898395721925127</v>
      </c>
      <c r="W7" s="17">
        <v>92.513368983957207</v>
      </c>
      <c r="X7" s="17">
        <v>60.962566844919785</v>
      </c>
      <c r="Y7" s="17">
        <v>17.647058823529417</v>
      </c>
      <c r="Z7" s="17">
        <v>67.914438502673789</v>
      </c>
      <c r="AA7" s="17">
        <v>84.491978609625662</v>
      </c>
      <c r="AB7" s="17">
        <v>0</v>
      </c>
      <c r="AC7" s="17">
        <v>100</v>
      </c>
      <c r="AD7" s="17">
        <v>41.711229946524064</v>
      </c>
      <c r="AE7" s="17">
        <v>100</v>
      </c>
      <c r="AF7" s="54"/>
    </row>
    <row r="8" spans="1:32" ht="15" customHeight="1" x14ac:dyDescent="0.35">
      <c r="A8" s="1">
        <f>A7+1</f>
        <v>3</v>
      </c>
      <c r="B8" s="2" t="s">
        <v>41</v>
      </c>
      <c r="C8" s="4" t="s">
        <v>38</v>
      </c>
      <c r="D8" s="52" t="b">
        <v>1</v>
      </c>
      <c r="E8" s="17">
        <v>41.021607748985844</v>
      </c>
      <c r="F8" s="17">
        <v>47.785412699726791</v>
      </c>
      <c r="G8" s="17">
        <v>19.413858763142645</v>
      </c>
      <c r="H8" s="17">
        <v>7.1446311780776544</v>
      </c>
      <c r="I8" s="17">
        <v>17.559400612633492</v>
      </c>
      <c r="J8" s="17">
        <v>35.350608494080625</v>
      </c>
      <c r="K8" s="17">
        <v>19.687060187101579</v>
      </c>
      <c r="L8" s="17">
        <v>51.891712890139921</v>
      </c>
      <c r="M8" s="17">
        <v>33.827303584733833</v>
      </c>
      <c r="N8" s="17">
        <v>49.888235781107717</v>
      </c>
      <c r="O8" s="17">
        <v>19.21516681844523</v>
      </c>
      <c r="P8" s="17">
        <v>38.223362861163999</v>
      </c>
      <c r="Q8" s="17">
        <v>0</v>
      </c>
      <c r="R8" s="17">
        <v>47.239009851808923</v>
      </c>
      <c r="S8" s="17">
        <v>34.696580842784996</v>
      </c>
      <c r="T8" s="17">
        <v>29.803791704611303</v>
      </c>
      <c r="U8" s="17">
        <v>49.242486960841127</v>
      </c>
      <c r="V8" s="17">
        <v>21.922344564947426</v>
      </c>
      <c r="W8" s="17">
        <v>71.661561387532075</v>
      </c>
      <c r="X8" s="17">
        <v>36.261279907277085</v>
      </c>
      <c r="Y8" s="17">
        <v>57.53787565195794</v>
      </c>
      <c r="Z8" s="17">
        <v>40.408974252835492</v>
      </c>
      <c r="AA8" s="17">
        <v>3.1873499461876009</v>
      </c>
      <c r="AB8" s="17">
        <v>55.749648149681263</v>
      </c>
      <c r="AC8" s="17">
        <v>100</v>
      </c>
      <c r="AD8" s="17">
        <v>48.919612550707839</v>
      </c>
      <c r="AE8" s="17">
        <v>80.300521566354831</v>
      </c>
      <c r="AF8" s="54"/>
    </row>
    <row r="9" spans="1:32" ht="15" customHeight="1" x14ac:dyDescent="0.35">
      <c r="A9" s="1">
        <f t="shared" ref="A9:A22" si="2">A8+1</f>
        <v>4</v>
      </c>
      <c r="B9" s="2" t="s">
        <v>42</v>
      </c>
      <c r="C9" s="4" t="s">
        <v>38</v>
      </c>
      <c r="D9" s="52" t="b">
        <v>1</v>
      </c>
      <c r="E9" s="17">
        <v>46.882551957467392</v>
      </c>
      <c r="F9" s="17">
        <v>54.567423876268741</v>
      </c>
      <c r="G9" s="17">
        <v>39.777670372160465</v>
      </c>
      <c r="H9" s="17">
        <v>28.177863702271633</v>
      </c>
      <c r="I9" s="17">
        <v>13.194780086998549</v>
      </c>
      <c r="J9" s="17">
        <v>22.522957950700818</v>
      </c>
      <c r="K9" s="17">
        <v>24.697921701304981</v>
      </c>
      <c r="L9" s="17">
        <v>38.086031899468352</v>
      </c>
      <c r="M9" s="17">
        <v>46.882551957467392</v>
      </c>
      <c r="N9" s="17">
        <v>41.807636539391012</v>
      </c>
      <c r="O9" s="17">
        <v>31.416143064282267</v>
      </c>
      <c r="P9" s="17">
        <v>49.734171097148391</v>
      </c>
      <c r="Q9" s="17">
        <v>11.841469308844843</v>
      </c>
      <c r="R9" s="17">
        <v>43.885935234412763</v>
      </c>
      <c r="S9" s="17">
        <v>48.477525374577098</v>
      </c>
      <c r="T9" s="17">
        <v>36.87771870468827</v>
      </c>
      <c r="U9" s="17">
        <v>53.020782986950231</v>
      </c>
      <c r="V9" s="17">
        <v>21.846302561623965</v>
      </c>
      <c r="W9" s="17">
        <v>63.943934267762216</v>
      </c>
      <c r="X9" s="17">
        <v>36.007733204446602</v>
      </c>
      <c r="Y9" s="17">
        <v>61.527307878202031</v>
      </c>
      <c r="Z9" s="17">
        <v>50.410826486225233</v>
      </c>
      <c r="AA9" s="17">
        <v>0</v>
      </c>
      <c r="AB9" s="17">
        <v>0</v>
      </c>
      <c r="AC9" s="17">
        <v>100</v>
      </c>
      <c r="AD9" s="17">
        <v>56.500724987916875</v>
      </c>
      <c r="AE9" s="17">
        <v>93.620106331561132</v>
      </c>
      <c r="AF9" s="54"/>
    </row>
    <row r="10" spans="1:32" ht="15" customHeight="1" x14ac:dyDescent="0.35">
      <c r="A10" s="1">
        <f t="shared" si="2"/>
        <v>5</v>
      </c>
      <c r="B10" s="2" t="s">
        <v>43</v>
      </c>
      <c r="C10" s="4" t="s">
        <v>38</v>
      </c>
      <c r="D10" s="52" t="b">
        <v>1</v>
      </c>
      <c r="E10" s="17">
        <v>27.777777777777779</v>
      </c>
      <c r="F10" s="17">
        <v>50</v>
      </c>
      <c r="G10" s="17">
        <v>27.777777777777779</v>
      </c>
      <c r="H10" s="17">
        <v>33.333333333333336</v>
      </c>
      <c r="I10" s="17">
        <v>27.777777777777779</v>
      </c>
      <c r="J10" s="17">
        <v>70</v>
      </c>
      <c r="K10" s="17">
        <v>33.333333333333336</v>
      </c>
      <c r="L10" s="17">
        <v>69.577777777777783</v>
      </c>
      <c r="M10" s="17">
        <v>69.444444444444443</v>
      </c>
      <c r="N10" s="17">
        <v>29.444444444444439</v>
      </c>
      <c r="O10" s="17">
        <v>28.611111111111111</v>
      </c>
      <c r="P10" s="17">
        <v>13.888888888888884</v>
      </c>
      <c r="Q10" s="17">
        <v>56.666666666666664</v>
      </c>
      <c r="R10" s="17">
        <v>22.499999999999996</v>
      </c>
      <c r="S10" s="17">
        <v>27.777777777777779</v>
      </c>
      <c r="T10" s="17">
        <v>69.444444444444443</v>
      </c>
      <c r="U10" s="17">
        <v>26.111111111111107</v>
      </c>
      <c r="V10" s="17">
        <v>69.444444444444443</v>
      </c>
      <c r="W10" s="17">
        <v>16.666666666666664</v>
      </c>
      <c r="X10" s="17">
        <v>28.055555555555557</v>
      </c>
      <c r="Y10" s="17">
        <v>69.444444444444443</v>
      </c>
      <c r="Z10" s="17">
        <v>100</v>
      </c>
      <c r="AA10" s="17">
        <v>41.666666666666664</v>
      </c>
      <c r="AB10" s="17">
        <v>8.4999999999999964</v>
      </c>
      <c r="AC10" s="17">
        <v>17.222222222222229</v>
      </c>
      <c r="AD10" s="17">
        <v>28.055555555555557</v>
      </c>
      <c r="AE10" s="17">
        <v>0</v>
      </c>
      <c r="AF10" s="54"/>
    </row>
    <row r="11" spans="1:32" ht="15" customHeight="1" x14ac:dyDescent="0.35">
      <c r="A11" s="1">
        <f t="shared" si="2"/>
        <v>6</v>
      </c>
      <c r="B11" s="2" t="s">
        <v>44</v>
      </c>
      <c r="C11" s="4" t="s">
        <v>38</v>
      </c>
      <c r="D11" s="52" t="b">
        <v>1</v>
      </c>
      <c r="E11" s="17">
        <v>53.179190751445084</v>
      </c>
      <c r="F11" s="17">
        <v>46.820809248554895</v>
      </c>
      <c r="G11" s="17">
        <v>34.104046242774558</v>
      </c>
      <c r="H11" s="17">
        <v>47.398843930635834</v>
      </c>
      <c r="I11" s="17">
        <v>46.820809248554895</v>
      </c>
      <c r="J11" s="17">
        <v>72.832369942196522</v>
      </c>
      <c r="K11" s="17">
        <v>6.3583815028901425</v>
      </c>
      <c r="L11" s="17">
        <v>23.699421965317903</v>
      </c>
      <c r="M11" s="17">
        <v>44.508670520231206</v>
      </c>
      <c r="N11" s="17">
        <v>13.872832369942179</v>
      </c>
      <c r="O11" s="17">
        <v>32.369942196531774</v>
      </c>
      <c r="P11" s="17">
        <v>54.913294797687861</v>
      </c>
      <c r="Q11" s="17">
        <v>52.601156069364151</v>
      </c>
      <c r="R11" s="17">
        <v>50.867052023121381</v>
      </c>
      <c r="S11" s="17">
        <v>49.710982658959523</v>
      </c>
      <c r="T11" s="17">
        <v>61.849710982658955</v>
      </c>
      <c r="U11" s="17">
        <v>67.630057803468205</v>
      </c>
      <c r="V11" s="17">
        <v>51.4450867052023</v>
      </c>
      <c r="W11" s="17">
        <v>50.867052023121381</v>
      </c>
      <c r="X11" s="17">
        <v>52.601156069364151</v>
      </c>
      <c r="Y11" s="17">
        <v>57.22543352601155</v>
      </c>
      <c r="Z11" s="17">
        <v>0.57803468208089681</v>
      </c>
      <c r="AA11" s="17">
        <v>16.184971098265887</v>
      </c>
      <c r="AB11" s="17">
        <v>0</v>
      </c>
      <c r="AC11" s="17">
        <v>100</v>
      </c>
      <c r="AD11" s="17">
        <v>52.023121387283233</v>
      </c>
      <c r="AE11" s="17">
        <v>61.271676300578036</v>
      </c>
      <c r="AF11" s="54"/>
    </row>
    <row r="12" spans="1:32" ht="15" customHeight="1" x14ac:dyDescent="0.35">
      <c r="A12" s="1">
        <f t="shared" si="2"/>
        <v>7</v>
      </c>
      <c r="B12" s="2" t="s">
        <v>45</v>
      </c>
      <c r="C12" s="4" t="s">
        <v>38</v>
      </c>
      <c r="D12" s="52" t="b">
        <v>1</v>
      </c>
      <c r="E12" s="17">
        <v>66.463414634146332</v>
      </c>
      <c r="F12" s="17">
        <v>56.09756097560976</v>
      </c>
      <c r="G12" s="17">
        <v>37.195121951219498</v>
      </c>
      <c r="H12" s="17">
        <v>0</v>
      </c>
      <c r="I12" s="17">
        <v>43.90243902439024</v>
      </c>
      <c r="J12" s="17">
        <v>46.951219512195117</v>
      </c>
      <c r="K12" s="17">
        <v>26.21951219512194</v>
      </c>
      <c r="L12" s="17">
        <v>9.7560975609755971</v>
      </c>
      <c r="M12" s="17">
        <v>43.292682926829265</v>
      </c>
      <c r="N12" s="17">
        <v>51.829268292682926</v>
      </c>
      <c r="O12" s="17">
        <v>33.536585365853654</v>
      </c>
      <c r="P12" s="17">
        <v>59.146341463414643</v>
      </c>
      <c r="Q12" s="17">
        <v>28.048780487804869</v>
      </c>
      <c r="R12" s="17">
        <v>71.341463414634148</v>
      </c>
      <c r="S12" s="17">
        <v>51.219512195121951</v>
      </c>
      <c r="T12" s="17">
        <v>48.170731707317074</v>
      </c>
      <c r="U12" s="17">
        <v>18.902439024390226</v>
      </c>
      <c r="V12" s="17">
        <v>72.560975609756099</v>
      </c>
      <c r="W12" s="17">
        <v>73.780487804878049</v>
      </c>
      <c r="X12" s="17">
        <v>67.682926829268283</v>
      </c>
      <c r="Y12" s="17">
        <v>32.926829268292678</v>
      </c>
      <c r="Z12" s="17">
        <v>12.195121951219512</v>
      </c>
      <c r="AA12" s="17">
        <v>21.341463414634141</v>
      </c>
      <c r="AB12" s="17">
        <v>40.243902439024382</v>
      </c>
      <c r="AC12" s="17">
        <v>100</v>
      </c>
      <c r="AD12" s="17">
        <v>41.463414634146332</v>
      </c>
      <c r="AE12" s="17">
        <v>78.597560975609753</v>
      </c>
      <c r="AF12" s="54"/>
    </row>
    <row r="13" spans="1:32" ht="15" customHeight="1" x14ac:dyDescent="0.35">
      <c r="A13" s="1">
        <f t="shared" si="2"/>
        <v>8</v>
      </c>
      <c r="B13" s="2" t="s">
        <v>46</v>
      </c>
      <c r="C13" s="4" t="s">
        <v>38</v>
      </c>
      <c r="D13" s="52" t="b">
        <v>1</v>
      </c>
      <c r="E13" s="17">
        <v>64.585334614153055</v>
      </c>
      <c r="F13" s="17">
        <v>26.961255203330136</v>
      </c>
      <c r="G13" s="17">
        <v>83.73358949727826</v>
      </c>
      <c r="H13" s="17">
        <v>47.42235030419468</v>
      </c>
      <c r="I13" s="17">
        <v>43.387768171629851</v>
      </c>
      <c r="J13" s="17">
        <v>17.419148254883133</v>
      </c>
      <c r="K13" s="17">
        <v>33.941722702529617</v>
      </c>
      <c r="L13" s="17">
        <v>0</v>
      </c>
      <c r="M13" s="17">
        <v>58.885686839577332</v>
      </c>
      <c r="N13" s="17">
        <v>75.760486711495361</v>
      </c>
      <c r="O13" s="17">
        <v>43.900096061479331</v>
      </c>
      <c r="P13" s="17">
        <v>94.812680115273778</v>
      </c>
      <c r="Q13" s="17">
        <v>39.225104066602633</v>
      </c>
      <c r="R13" s="17">
        <v>41.65866154338778</v>
      </c>
      <c r="S13" s="17">
        <v>63.784822286263207</v>
      </c>
      <c r="T13" s="17">
        <v>75.984630163304516</v>
      </c>
      <c r="U13" s="17">
        <v>71.149535702849832</v>
      </c>
      <c r="V13" s="17">
        <v>69.900736471341659</v>
      </c>
      <c r="W13" s="17">
        <v>63.144412423951337</v>
      </c>
      <c r="X13" s="17">
        <v>81.844380403458203</v>
      </c>
      <c r="Y13" s="17">
        <v>44.25232148575089</v>
      </c>
      <c r="Z13" s="17">
        <v>20.172910662824208</v>
      </c>
      <c r="AA13" s="17">
        <v>41.594620557156567</v>
      </c>
      <c r="AB13" s="17">
        <v>57.508805635606784</v>
      </c>
      <c r="AC13" s="17">
        <v>60.838936919628573</v>
      </c>
      <c r="AD13" s="17">
        <v>100</v>
      </c>
      <c r="AE13" s="17">
        <v>21.61383285302594</v>
      </c>
      <c r="AF13" s="54"/>
    </row>
    <row r="14" spans="1:32" ht="15" customHeight="1" x14ac:dyDescent="0.35">
      <c r="A14" s="1">
        <f t="shared" si="2"/>
        <v>9</v>
      </c>
      <c r="B14" s="2" t="s">
        <v>47</v>
      </c>
      <c r="C14" s="4" t="s">
        <v>38</v>
      </c>
      <c r="D14" s="52" t="b">
        <v>1</v>
      </c>
      <c r="E14" s="17">
        <v>100</v>
      </c>
      <c r="F14" s="17">
        <v>24</v>
      </c>
      <c r="G14" s="17">
        <v>55.599999999999994</v>
      </c>
      <c r="H14" s="17">
        <v>79.600000000000009</v>
      </c>
      <c r="I14" s="17">
        <v>29.200000000000003</v>
      </c>
      <c r="J14" s="17">
        <v>93.800000000000011</v>
      </c>
      <c r="K14" s="17">
        <v>60</v>
      </c>
      <c r="L14" s="17">
        <v>89.86666666666666</v>
      </c>
      <c r="M14" s="17">
        <v>21.844444444444445</v>
      </c>
      <c r="N14" s="17">
        <v>96.2</v>
      </c>
      <c r="O14" s="17">
        <v>27.200000000000003</v>
      </c>
      <c r="P14" s="17">
        <v>76.599999999999994</v>
      </c>
      <c r="Q14" s="17">
        <v>100</v>
      </c>
      <c r="R14" s="17">
        <v>88.4</v>
      </c>
      <c r="S14" s="17">
        <v>49.8</v>
      </c>
      <c r="T14" s="17">
        <v>26.200000000000003</v>
      </c>
      <c r="U14" s="17">
        <v>94.199999999999989</v>
      </c>
      <c r="V14" s="17">
        <v>61.999999999999986</v>
      </c>
      <c r="W14" s="17">
        <v>98.6</v>
      </c>
      <c r="X14" s="17">
        <v>19.600000000000005</v>
      </c>
      <c r="Y14" s="17">
        <v>29.400000000000006</v>
      </c>
      <c r="Z14" s="17">
        <v>23.2</v>
      </c>
      <c r="AA14" s="17">
        <v>53.2</v>
      </c>
      <c r="AB14" s="17">
        <v>97</v>
      </c>
      <c r="AC14" s="17">
        <v>86.666666666666657</v>
      </c>
      <c r="AD14" s="17">
        <v>68.2</v>
      </c>
      <c r="AE14" s="17">
        <v>88.800000000000011</v>
      </c>
      <c r="AF14" s="54"/>
    </row>
    <row r="15" spans="1:32" ht="15" customHeight="1" x14ac:dyDescent="0.35">
      <c r="A15" s="1">
        <f t="shared" si="2"/>
        <v>10</v>
      </c>
      <c r="B15" s="2" t="s">
        <v>48</v>
      </c>
      <c r="C15" s="4" t="s">
        <v>38</v>
      </c>
      <c r="D15" s="52" t="b">
        <v>1</v>
      </c>
      <c r="E15" s="17">
        <v>60</v>
      </c>
      <c r="F15" s="17">
        <v>0</v>
      </c>
      <c r="G15" s="17">
        <v>100</v>
      </c>
      <c r="H15" s="17">
        <v>80</v>
      </c>
      <c r="I15" s="17">
        <v>60</v>
      </c>
      <c r="J15" s="17">
        <v>80</v>
      </c>
      <c r="K15" s="17">
        <v>60</v>
      </c>
      <c r="L15" s="17">
        <v>60</v>
      </c>
      <c r="M15" s="17">
        <v>80</v>
      </c>
      <c r="N15" s="17">
        <v>70</v>
      </c>
      <c r="O15" s="17">
        <v>60</v>
      </c>
      <c r="P15" s="17">
        <v>80</v>
      </c>
      <c r="Q15" s="17">
        <v>100</v>
      </c>
      <c r="R15" s="17">
        <v>80</v>
      </c>
      <c r="S15" s="17">
        <v>100</v>
      </c>
      <c r="T15" s="17">
        <v>100</v>
      </c>
      <c r="U15" s="17">
        <v>80</v>
      </c>
      <c r="V15" s="17">
        <v>80</v>
      </c>
      <c r="W15" s="17">
        <v>80</v>
      </c>
      <c r="X15" s="17">
        <v>60</v>
      </c>
      <c r="Y15" s="17">
        <v>60</v>
      </c>
      <c r="Z15" s="17">
        <v>100</v>
      </c>
      <c r="AA15" s="17">
        <v>80</v>
      </c>
      <c r="AB15" s="17">
        <v>80</v>
      </c>
      <c r="AC15" s="17">
        <v>80</v>
      </c>
      <c r="AD15" s="17">
        <v>60</v>
      </c>
      <c r="AE15" s="17">
        <v>80</v>
      </c>
      <c r="AF15" s="54"/>
    </row>
    <row r="16" spans="1:32" ht="15" customHeight="1" x14ac:dyDescent="0.35">
      <c r="A16" s="1">
        <f t="shared" si="2"/>
        <v>11</v>
      </c>
      <c r="B16" s="2" t="s">
        <v>49</v>
      </c>
      <c r="C16" s="4" t="s">
        <v>38</v>
      </c>
      <c r="D16" s="52" t="b">
        <v>1</v>
      </c>
      <c r="E16" s="17">
        <v>90</v>
      </c>
      <c r="F16" s="17">
        <v>90</v>
      </c>
      <c r="G16" s="17">
        <v>90</v>
      </c>
      <c r="H16" s="17">
        <v>80</v>
      </c>
      <c r="I16" s="17">
        <v>80</v>
      </c>
      <c r="J16" s="17">
        <v>100</v>
      </c>
      <c r="K16" s="17">
        <v>90</v>
      </c>
      <c r="L16" s="17">
        <v>80</v>
      </c>
      <c r="M16" s="17">
        <v>90</v>
      </c>
      <c r="N16" s="17">
        <v>90</v>
      </c>
      <c r="O16" s="17">
        <v>70</v>
      </c>
      <c r="P16" s="17">
        <v>90</v>
      </c>
      <c r="Q16" s="17">
        <v>70</v>
      </c>
      <c r="R16" s="17">
        <v>90</v>
      </c>
      <c r="S16" s="17">
        <v>90</v>
      </c>
      <c r="T16" s="17">
        <v>90</v>
      </c>
      <c r="U16" s="17">
        <v>100</v>
      </c>
      <c r="V16" s="17">
        <v>90</v>
      </c>
      <c r="W16" s="17">
        <v>100</v>
      </c>
      <c r="X16" s="17">
        <v>90</v>
      </c>
      <c r="Y16" s="17">
        <v>70</v>
      </c>
      <c r="Z16" s="17">
        <v>80</v>
      </c>
      <c r="AA16" s="17">
        <v>100</v>
      </c>
      <c r="AB16" s="17">
        <v>80</v>
      </c>
      <c r="AC16" s="17">
        <v>100</v>
      </c>
      <c r="AD16" s="17">
        <v>100</v>
      </c>
      <c r="AE16" s="17">
        <v>100</v>
      </c>
      <c r="AF16" s="54"/>
    </row>
    <row r="17" spans="1:32" ht="15" customHeight="1" x14ac:dyDescent="0.35">
      <c r="A17" s="1">
        <f t="shared" si="2"/>
        <v>12</v>
      </c>
      <c r="B17" s="2" t="s">
        <v>50</v>
      </c>
      <c r="C17" s="4" t="s">
        <v>38</v>
      </c>
      <c r="D17" s="52" t="b">
        <v>1</v>
      </c>
      <c r="E17" s="17">
        <v>88.888888888888886</v>
      </c>
      <c r="F17" s="17">
        <v>100</v>
      </c>
      <c r="G17" s="17">
        <v>100</v>
      </c>
      <c r="H17" s="17">
        <v>55.555555555555557</v>
      </c>
      <c r="I17" s="17">
        <v>100</v>
      </c>
      <c r="J17" s="17">
        <v>66.666666666666671</v>
      </c>
      <c r="K17" s="17">
        <v>11.111111111111116</v>
      </c>
      <c r="L17" s="17">
        <v>33.333333333333336</v>
      </c>
      <c r="M17" s="17">
        <v>100</v>
      </c>
      <c r="N17" s="17">
        <v>100</v>
      </c>
      <c r="O17" s="17">
        <v>22.222222222222221</v>
      </c>
      <c r="P17" s="17">
        <v>44.444444444444443</v>
      </c>
      <c r="Q17" s="17">
        <v>44.444444444444443</v>
      </c>
      <c r="R17" s="17">
        <v>88.888888888888886</v>
      </c>
      <c r="S17" s="17">
        <v>100</v>
      </c>
      <c r="T17" s="17">
        <v>55.555555555555557</v>
      </c>
      <c r="U17" s="17">
        <v>66.666666666666671</v>
      </c>
      <c r="V17" s="17">
        <v>66.666666666666671</v>
      </c>
      <c r="W17" s="17">
        <v>100</v>
      </c>
      <c r="X17" s="17">
        <v>88.888888888888886</v>
      </c>
      <c r="Y17" s="17">
        <v>77.777777777777786</v>
      </c>
      <c r="Z17" s="17">
        <v>44.444444444444443</v>
      </c>
      <c r="AA17" s="17">
        <v>66.666666666666671</v>
      </c>
      <c r="AB17" s="17">
        <v>44.444444444444443</v>
      </c>
      <c r="AC17" s="17">
        <v>44.444444444444443</v>
      </c>
      <c r="AD17" s="17">
        <v>100</v>
      </c>
      <c r="AE17" s="17">
        <v>66.666666666666671</v>
      </c>
      <c r="AF17" s="54"/>
    </row>
    <row r="18" spans="1:32" ht="15" customHeight="1" x14ac:dyDescent="0.35">
      <c r="A18" s="1">
        <f t="shared" si="2"/>
        <v>13</v>
      </c>
      <c r="B18" s="2" t="s">
        <v>51</v>
      </c>
      <c r="C18" s="4" t="s">
        <v>38</v>
      </c>
      <c r="D18" s="52" t="b">
        <v>1</v>
      </c>
      <c r="E18" s="17">
        <v>76.92307692307692</v>
      </c>
      <c r="F18" s="17">
        <v>84.615384615384613</v>
      </c>
      <c r="G18" s="17">
        <v>69.230769230769226</v>
      </c>
      <c r="H18" s="17">
        <v>53.846153846153847</v>
      </c>
      <c r="I18" s="17">
        <v>53.846153846153847</v>
      </c>
      <c r="J18" s="17">
        <v>53.846153846153847</v>
      </c>
      <c r="K18" s="17">
        <v>53.846153846153847</v>
      </c>
      <c r="L18" s="17">
        <v>53.846153846153847</v>
      </c>
      <c r="M18" s="17">
        <v>76.92307692307692</v>
      </c>
      <c r="N18" s="17">
        <v>76.92307692307692</v>
      </c>
      <c r="O18" s="17">
        <v>61.53846153846154</v>
      </c>
      <c r="P18" s="17">
        <v>76.92307692307692</v>
      </c>
      <c r="Q18" s="17">
        <v>76.92307692307692</v>
      </c>
      <c r="R18" s="17">
        <v>69.230769230769226</v>
      </c>
      <c r="S18" s="17">
        <v>84.615384615384613</v>
      </c>
      <c r="T18" s="17">
        <v>69.230769230769226</v>
      </c>
      <c r="U18" s="17">
        <v>76.92307692307692</v>
      </c>
      <c r="V18" s="17">
        <v>69.230769230769226</v>
      </c>
      <c r="W18" s="17">
        <v>84.615384615384613</v>
      </c>
      <c r="X18" s="17">
        <v>92.307692307692307</v>
      </c>
      <c r="Y18" s="17">
        <v>76.92307692307692</v>
      </c>
      <c r="Z18" s="17">
        <v>69.230769230769226</v>
      </c>
      <c r="AA18" s="17">
        <v>38.46153846153846</v>
      </c>
      <c r="AB18" s="17">
        <v>53.846153846153847</v>
      </c>
      <c r="AC18" s="17">
        <v>76.92307692307692</v>
      </c>
      <c r="AD18" s="17">
        <v>76.92307692307692</v>
      </c>
      <c r="AE18" s="17">
        <v>76.92307692307692</v>
      </c>
      <c r="AF18" s="54"/>
    </row>
    <row r="19" spans="1:32" ht="15" customHeight="1" x14ac:dyDescent="0.35">
      <c r="A19" s="1">
        <f t="shared" si="2"/>
        <v>14</v>
      </c>
      <c r="B19" s="2" t="s">
        <v>52</v>
      </c>
      <c r="C19" s="4" t="s">
        <v>38</v>
      </c>
      <c r="D19" s="52" t="b">
        <v>1</v>
      </c>
      <c r="E19" s="17">
        <v>100</v>
      </c>
      <c r="F19" s="17">
        <v>0</v>
      </c>
      <c r="G19" s="17">
        <v>100</v>
      </c>
      <c r="H19" s="17">
        <v>100</v>
      </c>
      <c r="I19" s="17">
        <v>0</v>
      </c>
      <c r="J19" s="17">
        <v>100</v>
      </c>
      <c r="K19" s="17">
        <v>20.000000000000007</v>
      </c>
      <c r="L19" s="17">
        <v>0</v>
      </c>
      <c r="M19" s="17">
        <v>100</v>
      </c>
      <c r="N19" s="17">
        <v>100</v>
      </c>
      <c r="O19" s="17">
        <v>0</v>
      </c>
      <c r="P19" s="17">
        <v>26.666666666666661</v>
      </c>
      <c r="Q19" s="17">
        <v>0</v>
      </c>
      <c r="R19" s="17">
        <v>0</v>
      </c>
      <c r="S19" s="17">
        <v>66.666666666666671</v>
      </c>
      <c r="T19" s="17">
        <v>100</v>
      </c>
      <c r="U19" s="17">
        <v>33.333333333333336</v>
      </c>
      <c r="V19" s="17">
        <v>0</v>
      </c>
      <c r="W19" s="17">
        <v>100</v>
      </c>
      <c r="X19" s="17">
        <v>0</v>
      </c>
      <c r="Y19" s="17">
        <v>66.666666666666671</v>
      </c>
      <c r="Z19" s="17">
        <v>22.000000000000007</v>
      </c>
      <c r="AA19" s="17">
        <v>0</v>
      </c>
      <c r="AB19" s="17">
        <v>20.000000000000007</v>
      </c>
      <c r="AC19" s="17">
        <v>100</v>
      </c>
      <c r="AD19" s="17">
        <v>0</v>
      </c>
      <c r="AE19" s="17">
        <v>66.666666666666671</v>
      </c>
      <c r="AF19" s="54"/>
    </row>
    <row r="20" spans="1:32" ht="15" customHeight="1" x14ac:dyDescent="0.35">
      <c r="A20" s="1">
        <f t="shared" si="2"/>
        <v>15</v>
      </c>
      <c r="B20" s="2" t="s">
        <v>53</v>
      </c>
      <c r="C20" s="4" t="s">
        <v>38</v>
      </c>
      <c r="D20" s="52" t="b">
        <v>1</v>
      </c>
      <c r="E20" s="17">
        <v>100</v>
      </c>
      <c r="F20" s="17">
        <v>0</v>
      </c>
      <c r="G20" s="17">
        <v>50</v>
      </c>
      <c r="H20" s="17">
        <v>50</v>
      </c>
      <c r="I20" s="17">
        <v>100</v>
      </c>
      <c r="J20" s="17">
        <v>100</v>
      </c>
      <c r="K20" s="17">
        <v>0</v>
      </c>
      <c r="L20" s="17">
        <v>0</v>
      </c>
      <c r="M20" s="17">
        <v>0</v>
      </c>
      <c r="N20" s="17">
        <v>0</v>
      </c>
      <c r="O20" s="17">
        <v>0</v>
      </c>
      <c r="P20" s="17">
        <v>50</v>
      </c>
      <c r="Q20" s="17">
        <v>0</v>
      </c>
      <c r="R20" s="17">
        <v>0</v>
      </c>
      <c r="S20" s="17">
        <v>0</v>
      </c>
      <c r="T20" s="17">
        <v>25</v>
      </c>
      <c r="U20" s="17">
        <v>0</v>
      </c>
      <c r="V20" s="17">
        <v>50</v>
      </c>
      <c r="W20" s="17">
        <v>0</v>
      </c>
      <c r="X20" s="17">
        <v>0</v>
      </c>
      <c r="Y20" s="17">
        <v>0</v>
      </c>
      <c r="Z20" s="17">
        <v>0</v>
      </c>
      <c r="AA20" s="17">
        <v>0</v>
      </c>
      <c r="AB20" s="17">
        <v>50</v>
      </c>
      <c r="AC20" s="17">
        <v>0</v>
      </c>
      <c r="AD20" s="17">
        <v>100</v>
      </c>
      <c r="AE20" s="17">
        <v>0</v>
      </c>
      <c r="AF20" s="54"/>
    </row>
    <row r="21" spans="1:32" ht="15" customHeight="1" x14ac:dyDescent="0.35">
      <c r="A21" s="1">
        <f t="shared" si="2"/>
        <v>16</v>
      </c>
      <c r="B21" s="2" t="s">
        <v>54</v>
      </c>
      <c r="C21" s="4" t="s">
        <v>38</v>
      </c>
      <c r="D21" s="52" t="b">
        <v>1</v>
      </c>
      <c r="E21" s="17">
        <v>66.666666666666671</v>
      </c>
      <c r="F21" s="17">
        <v>33.333333333333336</v>
      </c>
      <c r="G21" s="17">
        <v>16.666666666666664</v>
      </c>
      <c r="H21" s="17">
        <v>66.666666666666671</v>
      </c>
      <c r="I21" s="17">
        <v>83.333333333333343</v>
      </c>
      <c r="J21" s="17">
        <v>83.333333333333343</v>
      </c>
      <c r="K21" s="17">
        <v>50</v>
      </c>
      <c r="L21" s="17">
        <v>66.666666666666671</v>
      </c>
      <c r="M21" s="17">
        <v>33.333333333333336</v>
      </c>
      <c r="N21" s="17">
        <v>33.333333333333336</v>
      </c>
      <c r="O21" s="17">
        <v>50</v>
      </c>
      <c r="P21" s="17">
        <v>33.333333333333336</v>
      </c>
      <c r="Q21" s="17">
        <v>50</v>
      </c>
      <c r="R21" s="17">
        <v>33.333333333333336</v>
      </c>
      <c r="S21" s="17">
        <v>50</v>
      </c>
      <c r="T21" s="17">
        <v>16.666666666666664</v>
      </c>
      <c r="U21" s="17">
        <v>16.666666666666664</v>
      </c>
      <c r="V21" s="17">
        <v>33.333333333333336</v>
      </c>
      <c r="W21" s="17">
        <v>66.666666666666671</v>
      </c>
      <c r="X21" s="17">
        <v>16.666666666666664</v>
      </c>
      <c r="Y21" s="17">
        <v>83.333333333333343</v>
      </c>
      <c r="Z21" s="17">
        <v>83.333333333333343</v>
      </c>
      <c r="AA21" s="17">
        <v>50</v>
      </c>
      <c r="AB21" s="17">
        <v>66.666666666666671</v>
      </c>
      <c r="AC21" s="17">
        <v>33.333333333333336</v>
      </c>
      <c r="AD21" s="17">
        <v>16.666666666666664</v>
      </c>
      <c r="AE21" s="17">
        <v>50</v>
      </c>
      <c r="AF21" s="54"/>
    </row>
    <row r="22" spans="1:32" ht="15" customHeight="1" x14ac:dyDescent="0.35">
      <c r="A22" s="1">
        <f t="shared" si="2"/>
        <v>17</v>
      </c>
      <c r="B22" s="2" t="s">
        <v>55</v>
      </c>
      <c r="C22" s="4" t="s">
        <v>38</v>
      </c>
      <c r="D22" s="52" t="b">
        <v>1</v>
      </c>
      <c r="E22" s="17">
        <v>100</v>
      </c>
      <c r="F22" s="17">
        <v>100</v>
      </c>
      <c r="G22" s="17">
        <v>100</v>
      </c>
      <c r="H22" s="17">
        <v>100</v>
      </c>
      <c r="I22" s="17">
        <v>90.476190476190482</v>
      </c>
      <c r="J22" s="17">
        <v>90.476190476190482</v>
      </c>
      <c r="K22" s="17">
        <v>100</v>
      </c>
      <c r="L22" s="17">
        <v>38.095238095238095</v>
      </c>
      <c r="M22" s="17">
        <v>100</v>
      </c>
      <c r="N22" s="17">
        <v>100</v>
      </c>
      <c r="O22" s="17">
        <v>95.238095238095227</v>
      </c>
      <c r="P22" s="17">
        <v>100</v>
      </c>
      <c r="Q22" s="17">
        <v>95.238095238095227</v>
      </c>
      <c r="R22" s="17">
        <v>100</v>
      </c>
      <c r="S22" s="17">
        <v>100</v>
      </c>
      <c r="T22" s="17">
        <v>100</v>
      </c>
      <c r="U22" s="17">
        <v>100</v>
      </c>
      <c r="V22" s="17">
        <v>100</v>
      </c>
      <c r="W22" s="17">
        <v>100</v>
      </c>
      <c r="X22" s="17">
        <v>100</v>
      </c>
      <c r="Y22" s="17">
        <v>0</v>
      </c>
      <c r="Z22" s="17">
        <v>100</v>
      </c>
      <c r="AA22" s="17">
        <v>61.904761904761905</v>
      </c>
      <c r="AB22" s="17">
        <v>47.619047619047613</v>
      </c>
      <c r="AC22" s="17">
        <v>100</v>
      </c>
      <c r="AD22" s="17">
        <v>95.238095238095227</v>
      </c>
      <c r="AE22" s="17">
        <v>19.047619047619047</v>
      </c>
      <c r="AF22" s="54"/>
    </row>
    <row r="23" spans="1:32" ht="15" customHeight="1" x14ac:dyDescent="0.35">
      <c r="D23" s="53"/>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54"/>
    </row>
    <row r="24" spans="1:32" s="13" customFormat="1" ht="15" customHeight="1" x14ac:dyDescent="0.35">
      <c r="A24" s="3" t="s">
        <v>32</v>
      </c>
      <c r="B24" s="11"/>
      <c r="C24" s="5" t="s">
        <v>38</v>
      </c>
      <c r="D24" s="53"/>
      <c r="E24" s="48">
        <f>AVERAGEIFS(E25:E36,$D25:$D36,"WAHR")</f>
        <v>62.885128850868718</v>
      </c>
      <c r="F24" s="48">
        <f t="shared" ref="F24:AE24" si="3">AVERAGEIFS(F25:F36,$D25:$D36,"WAHR")</f>
        <v>38.806165451568631</v>
      </c>
      <c r="G24" s="48">
        <f t="shared" si="3"/>
        <v>54.402313599388741</v>
      </c>
      <c r="H24" s="48">
        <f t="shared" si="3"/>
        <v>35.044284155992877</v>
      </c>
      <c r="I24" s="48">
        <f t="shared" si="3"/>
        <v>34.188396587534719</v>
      </c>
      <c r="J24" s="48">
        <f t="shared" si="3"/>
        <v>46.967435668266205</v>
      </c>
      <c r="K24" s="48">
        <f t="shared" si="3"/>
        <v>47.221913885171148</v>
      </c>
      <c r="L24" s="48">
        <f t="shared" si="3"/>
        <v>53.767361111111114</v>
      </c>
      <c r="M24" s="48">
        <f t="shared" si="3"/>
        <v>40.49329574381094</v>
      </c>
      <c r="N24" s="48">
        <f t="shared" si="3"/>
        <v>44.107469037417253</v>
      </c>
      <c r="O24" s="48">
        <f t="shared" si="3"/>
        <v>64.003226979438722</v>
      </c>
      <c r="P24" s="48">
        <f t="shared" si="3"/>
        <v>24.99812695425241</v>
      </c>
      <c r="Q24" s="48">
        <f t="shared" si="3"/>
        <v>58.645130643328962</v>
      </c>
      <c r="R24" s="48">
        <f t="shared" si="3"/>
        <v>28.034175132723686</v>
      </c>
      <c r="S24" s="48">
        <f t="shared" si="3"/>
        <v>33.629787915219332</v>
      </c>
      <c r="T24" s="48">
        <f t="shared" si="3"/>
        <v>34.208237133904213</v>
      </c>
      <c r="U24" s="48">
        <f t="shared" si="3"/>
        <v>52.72896620980881</v>
      </c>
      <c r="V24" s="48">
        <f t="shared" si="3"/>
        <v>35.786407554517368</v>
      </c>
      <c r="W24" s="48">
        <f t="shared" si="3"/>
        <v>40.928098688702157</v>
      </c>
      <c r="X24" s="48">
        <f t="shared" si="3"/>
        <v>34.381437898419804</v>
      </c>
      <c r="Y24" s="48">
        <f t="shared" si="3"/>
        <v>55.334796552558451</v>
      </c>
      <c r="Z24" s="48">
        <f t="shared" si="3"/>
        <v>25.683209806542596</v>
      </c>
      <c r="AA24" s="48">
        <f t="shared" si="3"/>
        <v>64.856194920067324</v>
      </c>
      <c r="AB24" s="48">
        <f t="shared" si="3"/>
        <v>33.88806658319006</v>
      </c>
      <c r="AC24" s="48">
        <f t="shared" si="3"/>
        <v>32.116791916786092</v>
      </c>
      <c r="AD24" s="48">
        <f t="shared" si="3"/>
        <v>29.276260336167127</v>
      </c>
      <c r="AE24" s="48">
        <f t="shared" si="3"/>
        <v>54.297900092867685</v>
      </c>
      <c r="AF24" s="54"/>
    </row>
    <row r="25" spans="1:32" ht="15" customHeight="1" x14ac:dyDescent="0.35">
      <c r="A25" s="1">
        <f>A22+1</f>
        <v>18</v>
      </c>
      <c r="B25" s="2" t="s">
        <v>56</v>
      </c>
      <c r="C25" s="4" t="s">
        <v>38</v>
      </c>
      <c r="D25" s="52" t="b">
        <v>1</v>
      </c>
      <c r="E25" s="17">
        <v>30.000000000000004</v>
      </c>
      <c r="F25" s="17">
        <v>0</v>
      </c>
      <c r="G25" s="17">
        <v>9.9999999999999982</v>
      </c>
      <c r="H25" s="17">
        <v>30.000000000000004</v>
      </c>
      <c r="I25" s="17">
        <v>30.000000000000004</v>
      </c>
      <c r="J25" s="17">
        <v>40</v>
      </c>
      <c r="K25" s="17">
        <v>9.9999999999999982</v>
      </c>
      <c r="L25" s="17">
        <v>9.9999999999999982</v>
      </c>
      <c r="M25" s="17">
        <v>0</v>
      </c>
      <c r="N25" s="17">
        <v>9.9999999999999982</v>
      </c>
      <c r="O25" s="17">
        <v>19.999999999999996</v>
      </c>
      <c r="P25" s="17">
        <v>19.999999999999996</v>
      </c>
      <c r="Q25" s="17">
        <v>0</v>
      </c>
      <c r="R25" s="17">
        <v>9.9999999999999982</v>
      </c>
      <c r="S25" s="17">
        <v>19.999999999999996</v>
      </c>
      <c r="T25" s="17">
        <v>19.999999999999996</v>
      </c>
      <c r="U25" s="17">
        <v>9.9999999999999982</v>
      </c>
      <c r="V25" s="17">
        <v>0</v>
      </c>
      <c r="W25" s="17">
        <v>19.999999999999996</v>
      </c>
      <c r="X25" s="17">
        <v>19.999999999999996</v>
      </c>
      <c r="Y25" s="17">
        <v>9.9999999999999982</v>
      </c>
      <c r="Z25" s="17">
        <v>0</v>
      </c>
      <c r="AA25" s="17">
        <v>0</v>
      </c>
      <c r="AB25" s="17">
        <v>9.9999999999999982</v>
      </c>
      <c r="AC25" s="17">
        <v>19.999999999999996</v>
      </c>
      <c r="AD25" s="17">
        <v>19.999999999999996</v>
      </c>
      <c r="AE25" s="17">
        <v>30.000000000000004</v>
      </c>
      <c r="AF25" s="54"/>
    </row>
    <row r="26" spans="1:32" ht="15" customHeight="1" x14ac:dyDescent="0.35">
      <c r="A26" s="1">
        <f>A25+1</f>
        <v>19</v>
      </c>
      <c r="B26" s="2" t="s">
        <v>57</v>
      </c>
      <c r="C26" s="4" t="s">
        <v>38</v>
      </c>
      <c r="D26" s="52" t="b">
        <v>1</v>
      </c>
      <c r="E26" s="17">
        <v>80</v>
      </c>
      <c r="F26" s="17">
        <v>40</v>
      </c>
      <c r="G26" s="17">
        <v>80</v>
      </c>
      <c r="H26" s="17">
        <v>80</v>
      </c>
      <c r="I26" s="17">
        <v>40</v>
      </c>
      <c r="J26" s="17">
        <v>40</v>
      </c>
      <c r="K26" s="17">
        <v>60</v>
      </c>
      <c r="L26" s="17">
        <v>80</v>
      </c>
      <c r="M26" s="17">
        <v>40</v>
      </c>
      <c r="N26" s="17">
        <v>40</v>
      </c>
      <c r="O26" s="17">
        <v>100</v>
      </c>
      <c r="P26" s="17">
        <v>40</v>
      </c>
      <c r="Q26" s="17">
        <v>100</v>
      </c>
      <c r="R26" s="17">
        <v>0</v>
      </c>
      <c r="S26" s="17">
        <v>0</v>
      </c>
      <c r="T26" s="17">
        <v>40</v>
      </c>
      <c r="U26" s="17">
        <v>60</v>
      </c>
      <c r="V26" s="17">
        <v>40</v>
      </c>
      <c r="W26" s="17">
        <v>40</v>
      </c>
      <c r="X26" s="17">
        <v>40</v>
      </c>
      <c r="Y26" s="17">
        <v>0</v>
      </c>
      <c r="Z26" s="17">
        <v>0</v>
      </c>
      <c r="AA26" s="17">
        <v>100</v>
      </c>
      <c r="AB26" s="17">
        <v>60</v>
      </c>
      <c r="AC26" s="17">
        <v>0</v>
      </c>
      <c r="AD26" s="17">
        <v>80</v>
      </c>
      <c r="AE26" s="17">
        <v>0</v>
      </c>
      <c r="AF26" s="54"/>
    </row>
    <row r="27" spans="1:32" ht="15" customHeight="1" x14ac:dyDescent="0.35">
      <c r="A27" s="1">
        <f t="shared" ref="A27:A36" si="4">A26+1</f>
        <v>20</v>
      </c>
      <c r="B27" s="2" t="s">
        <v>58</v>
      </c>
      <c r="C27" s="4" t="s">
        <v>38</v>
      </c>
      <c r="D27" s="52" t="b">
        <v>1</v>
      </c>
      <c r="E27" s="17">
        <v>100</v>
      </c>
      <c r="F27" s="17">
        <v>100</v>
      </c>
      <c r="G27" s="17">
        <v>50</v>
      </c>
      <c r="H27" s="17">
        <v>50</v>
      </c>
      <c r="I27" s="17">
        <v>0</v>
      </c>
      <c r="J27" s="17">
        <v>0</v>
      </c>
      <c r="K27" s="17">
        <v>0</v>
      </c>
      <c r="L27" s="17">
        <v>0</v>
      </c>
      <c r="M27" s="17">
        <v>100</v>
      </c>
      <c r="N27" s="17">
        <v>50</v>
      </c>
      <c r="O27" s="17">
        <v>100</v>
      </c>
      <c r="P27" s="17">
        <v>100</v>
      </c>
      <c r="Q27" s="17">
        <v>0</v>
      </c>
      <c r="R27" s="17">
        <v>100</v>
      </c>
      <c r="S27" s="17">
        <v>100</v>
      </c>
      <c r="T27" s="17">
        <v>50</v>
      </c>
      <c r="U27" s="17">
        <v>100</v>
      </c>
      <c r="V27" s="17">
        <v>50</v>
      </c>
      <c r="W27" s="17">
        <v>100</v>
      </c>
      <c r="X27" s="17">
        <v>100</v>
      </c>
      <c r="Y27" s="17">
        <v>100</v>
      </c>
      <c r="Z27" s="17">
        <v>50</v>
      </c>
      <c r="AA27" s="17">
        <v>0</v>
      </c>
      <c r="AB27" s="17">
        <v>0</v>
      </c>
      <c r="AC27" s="17">
        <v>100</v>
      </c>
      <c r="AD27" s="17">
        <v>50</v>
      </c>
      <c r="AE27" s="17">
        <v>100</v>
      </c>
      <c r="AF27" s="54"/>
    </row>
    <row r="28" spans="1:32" ht="15" customHeight="1" x14ac:dyDescent="0.35">
      <c r="A28" s="1">
        <f t="shared" si="4"/>
        <v>21</v>
      </c>
      <c r="B28" s="2" t="s">
        <v>59</v>
      </c>
      <c r="C28" s="4" t="s">
        <v>38</v>
      </c>
      <c r="D28" s="52" t="b">
        <v>1</v>
      </c>
      <c r="E28" s="17">
        <v>96.875</v>
      </c>
      <c r="F28" s="17">
        <v>0</v>
      </c>
      <c r="G28" s="17">
        <v>0</v>
      </c>
      <c r="H28" s="17">
        <v>0</v>
      </c>
      <c r="I28" s="17">
        <v>72.916666666666671</v>
      </c>
      <c r="J28" s="17">
        <v>96.875</v>
      </c>
      <c r="K28" s="17">
        <v>72.916666666666671</v>
      </c>
      <c r="L28" s="17">
        <v>96.875</v>
      </c>
      <c r="M28" s="17">
        <v>96.875</v>
      </c>
      <c r="N28" s="17">
        <v>72.916666666666671</v>
      </c>
      <c r="O28" s="17">
        <v>100</v>
      </c>
      <c r="P28" s="17">
        <v>0</v>
      </c>
      <c r="Q28" s="17">
        <v>100</v>
      </c>
      <c r="R28" s="17">
        <v>72.916666666666671</v>
      </c>
      <c r="S28" s="17">
        <v>0</v>
      </c>
      <c r="T28" s="17">
        <v>0</v>
      </c>
      <c r="U28" s="17">
        <v>83.333333333333343</v>
      </c>
      <c r="V28" s="17">
        <v>100</v>
      </c>
      <c r="W28" s="17">
        <v>98.958333333333343</v>
      </c>
      <c r="X28" s="17">
        <v>0</v>
      </c>
      <c r="Y28" s="17">
        <v>89.583333333333343</v>
      </c>
      <c r="Z28" s="17">
        <v>10.416666666666663</v>
      </c>
      <c r="AA28" s="17">
        <v>96.875</v>
      </c>
      <c r="AB28" s="17">
        <v>0</v>
      </c>
      <c r="AC28" s="17">
        <v>0</v>
      </c>
      <c r="AD28" s="17">
        <v>0</v>
      </c>
      <c r="AE28" s="17">
        <v>72.916666666666671</v>
      </c>
      <c r="AF28" s="54"/>
    </row>
    <row r="29" spans="1:32" ht="15" customHeight="1" x14ac:dyDescent="0.35">
      <c r="A29" s="1">
        <f t="shared" si="4"/>
        <v>22</v>
      </c>
      <c r="B29" s="2" t="s">
        <v>60</v>
      </c>
      <c r="C29" s="4" t="s">
        <v>38</v>
      </c>
      <c r="D29" s="52" t="b">
        <v>1</v>
      </c>
      <c r="E29" s="17">
        <v>70.06415819489213</v>
      </c>
      <c r="F29" s="17">
        <v>70.7482712069868</v>
      </c>
      <c r="G29" s="17">
        <v>84.208656958470996</v>
      </c>
      <c r="H29" s="17">
        <v>36.498484278892683</v>
      </c>
      <c r="I29" s="17">
        <v>35.878053676218812</v>
      </c>
      <c r="J29" s="17">
        <v>7.5373191093794922</v>
      </c>
      <c r="K29" s="17">
        <v>58.938320261352615</v>
      </c>
      <c r="L29" s="17">
        <v>0</v>
      </c>
      <c r="M29" s="17">
        <v>54.876849326390619</v>
      </c>
      <c r="N29" s="17">
        <v>54.805463620780735</v>
      </c>
      <c r="O29" s="17">
        <v>55.045639826570977</v>
      </c>
      <c r="P29" s="17">
        <v>53.787687223966628</v>
      </c>
      <c r="Q29" s="17">
        <v>44.843191815668895</v>
      </c>
      <c r="R29" s="17">
        <v>47.680236182336856</v>
      </c>
      <c r="S29" s="17">
        <v>100</v>
      </c>
      <c r="T29" s="17">
        <v>61.907426127609625</v>
      </c>
      <c r="U29" s="17">
        <v>60.0475184207897</v>
      </c>
      <c r="V29" s="17">
        <v>43.383750723200265</v>
      </c>
      <c r="W29" s="17">
        <v>62.429456979915685</v>
      </c>
      <c r="X29" s="17">
        <v>58.836656408162071</v>
      </c>
      <c r="Y29" s="17">
        <v>53.704084162799759</v>
      </c>
      <c r="Z29" s="17">
        <v>23.631916389038555</v>
      </c>
      <c r="AA29" s="17">
        <v>31.821277279346816</v>
      </c>
      <c r="AB29" s="17">
        <v>49.045375650880253</v>
      </c>
      <c r="AC29" s="17">
        <v>45.025621952227453</v>
      </c>
      <c r="AD29" s="17">
        <v>22.383072212387344</v>
      </c>
      <c r="AE29" s="17">
        <v>98.658134447745596</v>
      </c>
      <c r="AF29" s="54"/>
    </row>
    <row r="30" spans="1:32" ht="15" customHeight="1" x14ac:dyDescent="0.35">
      <c r="A30" s="1">
        <f t="shared" si="4"/>
        <v>23</v>
      </c>
      <c r="B30" s="2" t="s">
        <v>61</v>
      </c>
      <c r="C30" s="4" t="s">
        <v>38</v>
      </c>
      <c r="D30" s="52" t="b">
        <v>1</v>
      </c>
      <c r="E30" s="17">
        <v>22.682388015532563</v>
      </c>
      <c r="F30" s="17">
        <v>42.425714211836784</v>
      </c>
      <c r="G30" s="17">
        <v>38.619106234193914</v>
      </c>
      <c r="H30" s="17">
        <v>49.032925593021879</v>
      </c>
      <c r="I30" s="17">
        <v>18.966038707531062</v>
      </c>
      <c r="J30" s="17">
        <v>4.1969089098149892</v>
      </c>
      <c r="K30" s="17">
        <v>2.3079796940345232</v>
      </c>
      <c r="L30" s="17">
        <v>0</v>
      </c>
      <c r="M30" s="17">
        <v>19.167699599340605</v>
      </c>
      <c r="N30" s="17">
        <v>55.725914003143814</v>
      </c>
      <c r="O30" s="17">
        <v>34.659750593360336</v>
      </c>
      <c r="P30" s="17">
        <v>36.189836227062301</v>
      </c>
      <c r="Q30" s="17">
        <v>25.565042570945252</v>
      </c>
      <c r="R30" s="17">
        <v>55.813198743680672</v>
      </c>
      <c r="S30" s="17">
        <v>53.557454982632002</v>
      </c>
      <c r="T30" s="17">
        <v>46.091419479240869</v>
      </c>
      <c r="U30" s="17">
        <v>54.366742763582629</v>
      </c>
      <c r="V30" s="17">
        <v>66.053139931008147</v>
      </c>
      <c r="W30" s="17">
        <v>39.749393951176756</v>
      </c>
      <c r="X30" s="17">
        <v>38.740598372875567</v>
      </c>
      <c r="Y30" s="17">
        <v>45.730141134568328</v>
      </c>
      <c r="Z30" s="17">
        <v>64.149934622805958</v>
      </c>
      <c r="AA30" s="17">
        <v>49.578061761461001</v>
      </c>
      <c r="AB30" s="17">
        <v>12.611423347400486</v>
      </c>
      <c r="AC30" s="17">
        <v>15.375881049205642</v>
      </c>
      <c r="AD30" s="17">
        <v>23.932051821618227</v>
      </c>
      <c r="AE30" s="17">
        <v>100</v>
      </c>
      <c r="AF30" s="54"/>
    </row>
    <row r="31" spans="1:32" ht="15" customHeight="1" x14ac:dyDescent="0.35">
      <c r="A31" s="1">
        <f t="shared" si="4"/>
        <v>24</v>
      </c>
      <c r="B31" s="2" t="s">
        <v>62</v>
      </c>
      <c r="C31" s="4" t="s">
        <v>38</v>
      </c>
      <c r="D31" s="52" t="b">
        <v>1</v>
      </c>
      <c r="E31" s="17">
        <v>100</v>
      </c>
      <c r="F31" s="17">
        <v>0</v>
      </c>
      <c r="G31" s="17">
        <v>100</v>
      </c>
      <c r="H31" s="17">
        <v>0</v>
      </c>
      <c r="I31" s="17">
        <v>0</v>
      </c>
      <c r="J31" s="17">
        <v>100</v>
      </c>
      <c r="K31" s="17">
        <v>0</v>
      </c>
      <c r="L31" s="17">
        <v>100</v>
      </c>
      <c r="M31" s="17">
        <v>0</v>
      </c>
      <c r="N31" s="17">
        <v>0</v>
      </c>
      <c r="O31" s="17">
        <v>0</v>
      </c>
      <c r="P31" s="17">
        <v>0</v>
      </c>
      <c r="Q31" s="17">
        <v>50</v>
      </c>
      <c r="R31" s="17">
        <v>0</v>
      </c>
      <c r="S31" s="17">
        <v>0</v>
      </c>
      <c r="T31" s="17">
        <v>0</v>
      </c>
      <c r="U31" s="17">
        <v>100</v>
      </c>
      <c r="V31" s="17">
        <v>0</v>
      </c>
      <c r="W31" s="17">
        <v>0</v>
      </c>
      <c r="X31" s="17">
        <v>0</v>
      </c>
      <c r="Y31" s="17">
        <v>50</v>
      </c>
      <c r="Z31" s="17">
        <v>0</v>
      </c>
      <c r="AA31" s="17">
        <v>100</v>
      </c>
      <c r="AB31" s="17">
        <v>50</v>
      </c>
      <c r="AC31" s="17">
        <v>0</v>
      </c>
      <c r="AD31" s="17">
        <v>0</v>
      </c>
      <c r="AE31" s="17">
        <v>0</v>
      </c>
      <c r="AF31" s="54"/>
    </row>
    <row r="32" spans="1:32" ht="15" customHeight="1" x14ac:dyDescent="0.35">
      <c r="A32" s="1">
        <f t="shared" si="4"/>
        <v>25</v>
      </c>
      <c r="B32" s="2" t="s">
        <v>63</v>
      </c>
      <c r="C32" s="4" t="s">
        <v>38</v>
      </c>
      <c r="D32" s="52" t="b">
        <v>1</v>
      </c>
      <c r="E32" s="17">
        <v>100</v>
      </c>
      <c r="F32" s="17">
        <v>0</v>
      </c>
      <c r="G32" s="17">
        <v>100</v>
      </c>
      <c r="H32" s="17">
        <v>0</v>
      </c>
      <c r="I32" s="17">
        <v>0</v>
      </c>
      <c r="J32" s="17">
        <v>50</v>
      </c>
      <c r="K32" s="17">
        <v>100</v>
      </c>
      <c r="L32" s="17">
        <v>100</v>
      </c>
      <c r="M32" s="17">
        <v>0</v>
      </c>
      <c r="N32" s="17">
        <v>100</v>
      </c>
      <c r="O32" s="17">
        <v>50</v>
      </c>
      <c r="P32" s="17">
        <v>0</v>
      </c>
      <c r="Q32" s="17">
        <v>100</v>
      </c>
      <c r="R32" s="17">
        <v>0</v>
      </c>
      <c r="S32" s="17">
        <v>0</v>
      </c>
      <c r="T32" s="17">
        <v>50</v>
      </c>
      <c r="U32" s="17">
        <v>0</v>
      </c>
      <c r="V32" s="17">
        <v>0</v>
      </c>
      <c r="W32" s="17">
        <v>0</v>
      </c>
      <c r="X32" s="17">
        <v>0</v>
      </c>
      <c r="Y32" s="17">
        <v>100</v>
      </c>
      <c r="Z32" s="17">
        <v>50</v>
      </c>
      <c r="AA32" s="17">
        <v>100</v>
      </c>
      <c r="AB32" s="17">
        <v>100</v>
      </c>
      <c r="AC32" s="17">
        <v>100</v>
      </c>
      <c r="AD32" s="17">
        <v>0</v>
      </c>
      <c r="AE32" s="17">
        <v>100</v>
      </c>
      <c r="AF32" s="54"/>
    </row>
    <row r="33" spans="1:32" ht="15" customHeight="1" x14ac:dyDescent="0.35">
      <c r="A33" s="1">
        <f t="shared" si="4"/>
        <v>26</v>
      </c>
      <c r="B33" s="2" t="s">
        <v>64</v>
      </c>
      <c r="C33" s="4" t="s">
        <v>38</v>
      </c>
      <c r="D33" s="52" t="b">
        <v>1</v>
      </c>
      <c r="E33" s="17">
        <v>50</v>
      </c>
      <c r="F33" s="17">
        <v>50</v>
      </c>
      <c r="G33" s="17">
        <v>50</v>
      </c>
      <c r="H33" s="17">
        <v>0</v>
      </c>
      <c r="I33" s="17">
        <v>50</v>
      </c>
      <c r="J33" s="17">
        <v>50</v>
      </c>
      <c r="K33" s="17">
        <v>50</v>
      </c>
      <c r="L33" s="17">
        <v>50</v>
      </c>
      <c r="M33" s="17">
        <v>50</v>
      </c>
      <c r="N33" s="17">
        <v>50</v>
      </c>
      <c r="O33" s="17">
        <v>50</v>
      </c>
      <c r="P33" s="17">
        <v>0</v>
      </c>
      <c r="Q33" s="17">
        <v>0</v>
      </c>
      <c r="R33" s="17">
        <v>50</v>
      </c>
      <c r="S33" s="17">
        <v>50</v>
      </c>
      <c r="T33" s="17">
        <v>50</v>
      </c>
      <c r="U33" s="17">
        <v>0</v>
      </c>
      <c r="V33" s="17">
        <v>0</v>
      </c>
      <c r="W33" s="17">
        <v>50</v>
      </c>
      <c r="X33" s="17">
        <v>50</v>
      </c>
      <c r="Y33" s="17">
        <v>100</v>
      </c>
      <c r="Z33" s="17">
        <v>50</v>
      </c>
      <c r="AA33" s="17">
        <v>50</v>
      </c>
      <c r="AB33" s="17">
        <v>0</v>
      </c>
      <c r="AC33" s="17">
        <v>0</v>
      </c>
      <c r="AD33" s="17">
        <v>0</v>
      </c>
      <c r="AE33" s="17">
        <v>50</v>
      </c>
      <c r="AF33" s="54"/>
    </row>
    <row r="34" spans="1:32" ht="15" customHeight="1" x14ac:dyDescent="0.35">
      <c r="A34" s="1">
        <f t="shared" si="4"/>
        <v>27</v>
      </c>
      <c r="B34" s="2" t="s">
        <v>65</v>
      </c>
      <c r="C34" s="4" t="s">
        <v>38</v>
      </c>
      <c r="D34" s="52" t="b">
        <v>1</v>
      </c>
      <c r="E34" s="17">
        <v>80</v>
      </c>
      <c r="F34" s="17">
        <v>100</v>
      </c>
      <c r="G34" s="17">
        <v>80</v>
      </c>
      <c r="H34" s="17">
        <v>100</v>
      </c>
      <c r="I34" s="17">
        <v>100</v>
      </c>
      <c r="J34" s="17">
        <v>100</v>
      </c>
      <c r="K34" s="17">
        <v>100</v>
      </c>
      <c r="L34" s="17">
        <v>100</v>
      </c>
      <c r="M34" s="17">
        <v>100</v>
      </c>
      <c r="N34" s="17">
        <v>80</v>
      </c>
      <c r="O34" s="17">
        <v>100</v>
      </c>
      <c r="P34" s="17">
        <v>0</v>
      </c>
      <c r="Q34" s="17">
        <v>100</v>
      </c>
      <c r="R34" s="17">
        <v>0</v>
      </c>
      <c r="S34" s="17">
        <v>80</v>
      </c>
      <c r="T34" s="17">
        <v>80</v>
      </c>
      <c r="U34" s="17">
        <v>90</v>
      </c>
      <c r="V34" s="17">
        <v>80</v>
      </c>
      <c r="W34" s="17">
        <v>80</v>
      </c>
      <c r="X34" s="17">
        <v>80</v>
      </c>
      <c r="Y34" s="17">
        <v>90</v>
      </c>
      <c r="Z34" s="17">
        <v>60</v>
      </c>
      <c r="AA34" s="17">
        <v>100</v>
      </c>
      <c r="AB34" s="17">
        <v>100</v>
      </c>
      <c r="AC34" s="17">
        <v>80</v>
      </c>
      <c r="AD34" s="17">
        <v>80</v>
      </c>
      <c r="AE34" s="17">
        <v>100</v>
      </c>
      <c r="AF34" s="54"/>
    </row>
    <row r="35" spans="1:32" ht="15" customHeight="1" x14ac:dyDescent="0.35">
      <c r="A35" s="1">
        <f t="shared" si="4"/>
        <v>28</v>
      </c>
      <c r="B35" s="2" t="s">
        <v>66</v>
      </c>
      <c r="C35" s="4" t="s">
        <v>38</v>
      </c>
      <c r="D35" s="52" t="b">
        <v>1</v>
      </c>
      <c r="E35" s="17">
        <v>0</v>
      </c>
      <c r="F35" s="17">
        <v>0</v>
      </c>
      <c r="G35" s="17">
        <v>9.9999999999999982</v>
      </c>
      <c r="H35" s="17">
        <v>0</v>
      </c>
      <c r="I35" s="17">
        <v>0</v>
      </c>
      <c r="J35" s="17">
        <v>0</v>
      </c>
      <c r="K35" s="17">
        <v>50</v>
      </c>
      <c r="L35" s="17">
        <v>33.333333333333336</v>
      </c>
      <c r="M35" s="17">
        <v>0</v>
      </c>
      <c r="N35" s="17">
        <v>15.841584158415845</v>
      </c>
      <c r="O35" s="17">
        <v>83.333333333333343</v>
      </c>
      <c r="P35" s="17">
        <v>0</v>
      </c>
      <c r="Q35" s="17">
        <v>83.333333333333343</v>
      </c>
      <c r="R35" s="17">
        <v>0</v>
      </c>
      <c r="S35" s="17">
        <v>0</v>
      </c>
      <c r="T35" s="17">
        <v>0</v>
      </c>
      <c r="U35" s="17">
        <v>0</v>
      </c>
      <c r="V35" s="17">
        <v>0</v>
      </c>
      <c r="W35" s="17">
        <v>0</v>
      </c>
      <c r="X35" s="17">
        <v>0</v>
      </c>
      <c r="Y35" s="17">
        <v>0</v>
      </c>
      <c r="Z35" s="17">
        <v>0</v>
      </c>
      <c r="AA35" s="17">
        <v>50</v>
      </c>
      <c r="AB35" s="17">
        <v>0</v>
      </c>
      <c r="AC35" s="17">
        <v>0</v>
      </c>
      <c r="AD35" s="17">
        <v>0</v>
      </c>
      <c r="AE35" s="17">
        <v>0</v>
      </c>
      <c r="AF35" s="54"/>
    </row>
    <row r="36" spans="1:32" ht="15" customHeight="1" x14ac:dyDescent="0.35">
      <c r="A36" s="1">
        <f t="shared" si="4"/>
        <v>29</v>
      </c>
      <c r="B36" s="2" t="s">
        <v>67</v>
      </c>
      <c r="C36" s="4" t="s">
        <v>38</v>
      </c>
      <c r="D36" s="52" t="b">
        <v>1</v>
      </c>
      <c r="E36" s="17">
        <v>25</v>
      </c>
      <c r="F36" s="17">
        <v>62.5</v>
      </c>
      <c r="G36" s="17">
        <v>50</v>
      </c>
      <c r="H36" s="17">
        <v>75</v>
      </c>
      <c r="I36" s="17">
        <v>62.5</v>
      </c>
      <c r="J36" s="17">
        <v>75</v>
      </c>
      <c r="K36" s="17">
        <v>62.5</v>
      </c>
      <c r="L36" s="17">
        <v>75</v>
      </c>
      <c r="M36" s="17">
        <v>25</v>
      </c>
      <c r="N36" s="17">
        <v>0</v>
      </c>
      <c r="O36" s="17">
        <v>75</v>
      </c>
      <c r="P36" s="17">
        <v>50</v>
      </c>
      <c r="Q36" s="17">
        <v>100</v>
      </c>
      <c r="R36" s="17">
        <v>0</v>
      </c>
      <c r="S36" s="17">
        <v>0</v>
      </c>
      <c r="T36" s="17">
        <v>12.5</v>
      </c>
      <c r="U36" s="17">
        <v>75</v>
      </c>
      <c r="V36" s="17">
        <v>50</v>
      </c>
      <c r="W36" s="17">
        <v>0</v>
      </c>
      <c r="X36" s="17">
        <v>25</v>
      </c>
      <c r="Y36" s="17">
        <v>25</v>
      </c>
      <c r="Z36" s="17">
        <v>0</v>
      </c>
      <c r="AA36" s="17">
        <v>100</v>
      </c>
      <c r="AB36" s="17">
        <v>25</v>
      </c>
      <c r="AC36" s="17">
        <v>25</v>
      </c>
      <c r="AD36" s="17">
        <v>75</v>
      </c>
      <c r="AE36" s="17">
        <v>0</v>
      </c>
      <c r="AF36" s="54"/>
    </row>
    <row r="39" spans="1:32" ht="15" customHeight="1" x14ac:dyDescent="0.35">
      <c r="F39" s="12"/>
      <c r="G39" s="12"/>
      <c r="H39" s="12"/>
      <c r="I39" s="12"/>
      <c r="J39" s="12"/>
      <c r="K39" s="12"/>
      <c r="L39" s="12"/>
      <c r="M39" s="12"/>
      <c r="N39" s="12"/>
      <c r="O39" s="12"/>
      <c r="P39" s="12"/>
      <c r="Q39" s="12"/>
      <c r="R39" s="12"/>
      <c r="S39" s="12"/>
      <c r="T39" s="12"/>
      <c r="U39" s="12"/>
      <c r="V39" s="12"/>
      <c r="W39" s="12"/>
      <c r="X39" s="12"/>
      <c r="Y39" s="12"/>
      <c r="Z39" s="12"/>
      <c r="AA39" s="12"/>
      <c r="AB39" s="12"/>
      <c r="AC39" s="12"/>
      <c r="AD39" s="12"/>
      <c r="AE39" s="12"/>
    </row>
    <row r="40" spans="1:32" ht="15" customHeight="1" x14ac:dyDescent="0.35">
      <c r="F40" s="12"/>
      <c r="G40" s="12"/>
      <c r="H40" s="12"/>
      <c r="I40" s="12"/>
      <c r="J40" s="12"/>
      <c r="K40" s="12"/>
      <c r="L40" s="12"/>
      <c r="M40" s="12"/>
      <c r="N40" s="12"/>
      <c r="O40" s="12"/>
      <c r="P40" s="12"/>
      <c r="Q40" s="12"/>
      <c r="R40" s="12"/>
      <c r="S40" s="12"/>
      <c r="T40" s="12"/>
      <c r="U40" s="12"/>
      <c r="V40" s="12"/>
      <c r="W40" s="12"/>
      <c r="X40" s="12"/>
      <c r="Y40" s="12"/>
      <c r="Z40" s="12"/>
      <c r="AA40" s="12"/>
      <c r="AB40" s="12"/>
      <c r="AC40" s="12"/>
      <c r="AD40" s="12"/>
      <c r="AE40" s="12"/>
    </row>
    <row r="41" spans="1:32" ht="15" customHeight="1" x14ac:dyDescent="0.35">
      <c r="F41" s="12"/>
      <c r="G41" s="12"/>
      <c r="H41" s="12"/>
      <c r="I41" s="12"/>
      <c r="J41" s="12"/>
      <c r="K41" s="12"/>
      <c r="L41" s="12"/>
      <c r="M41" s="12"/>
      <c r="N41" s="12"/>
      <c r="O41" s="12"/>
      <c r="P41" s="12"/>
      <c r="Q41" s="12"/>
      <c r="R41" s="12"/>
      <c r="S41" s="12"/>
      <c r="T41" s="12"/>
      <c r="U41" s="12"/>
      <c r="V41" s="12"/>
      <c r="W41" s="12"/>
      <c r="X41" s="12"/>
      <c r="Y41" s="12"/>
      <c r="Z41" s="12"/>
      <c r="AA41" s="12"/>
      <c r="AB41" s="12"/>
      <c r="AC41" s="12"/>
      <c r="AD41" s="12"/>
      <c r="AE41" s="12"/>
    </row>
    <row r="81" spans="32:32" ht="15" customHeight="1" x14ac:dyDescent="0.35">
      <c r="AF81"/>
    </row>
  </sheetData>
  <mergeCells count="1">
    <mergeCell ref="D1:D4"/>
  </mergeCells>
  <pageMargins left="0.7" right="0.7" top="0.78740157499999996" bottom="0.78740157499999996"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8F59AB-FB86-4F8A-A2AC-AB32B332EA59}">
  <dimension ref="A1:AE81"/>
  <sheetViews>
    <sheetView zoomScaleNormal="100" workbookViewId="0">
      <selection activeCell="H52" sqref="H52"/>
    </sheetView>
  </sheetViews>
  <sheetFormatPr baseColWidth="10" defaultColWidth="11.453125" defaultRowHeight="15" customHeight="1" x14ac:dyDescent="0.35"/>
  <cols>
    <col min="1" max="1" width="3.81640625" style="1" customWidth="1"/>
    <col min="2" max="2" width="40.81640625" style="2" customWidth="1"/>
    <col min="3" max="3" width="12.453125" style="4" bestFit="1" customWidth="1"/>
    <col min="4" max="4" width="6.81640625" style="12" customWidth="1"/>
    <col min="5" max="30" width="6.81640625" style="16" customWidth="1"/>
    <col min="31" max="31" width="33.1796875" style="10" customWidth="1"/>
    <col min="32" max="32" width="37.81640625" customWidth="1"/>
  </cols>
  <sheetData>
    <row r="1" spans="1:31" s="10" customFormat="1" ht="25" customHeight="1" x14ac:dyDescent="0.35">
      <c r="A1" s="9" t="s">
        <v>68</v>
      </c>
      <c r="B1" s="2"/>
      <c r="C1" s="72" t="s">
        <v>35</v>
      </c>
      <c r="D1" s="127" t="s">
        <v>3</v>
      </c>
      <c r="E1" s="127" t="s">
        <v>4</v>
      </c>
      <c r="F1" s="127" t="s">
        <v>5</v>
      </c>
      <c r="G1" s="127" t="s">
        <v>6</v>
      </c>
      <c r="H1" s="127" t="s">
        <v>7</v>
      </c>
      <c r="I1" s="127" t="s">
        <v>8</v>
      </c>
      <c r="J1" s="127" t="s">
        <v>9</v>
      </c>
      <c r="K1" s="127" t="s">
        <v>10</v>
      </c>
      <c r="L1" s="127" t="s">
        <v>11</v>
      </c>
      <c r="M1" s="127" t="s">
        <v>12</v>
      </c>
      <c r="N1" s="127" t="s">
        <v>13</v>
      </c>
      <c r="O1" s="127" t="s">
        <v>14</v>
      </c>
      <c r="P1" s="127" t="s">
        <v>15</v>
      </c>
      <c r="Q1" s="127" t="s">
        <v>16</v>
      </c>
      <c r="R1" s="127" t="s">
        <v>17</v>
      </c>
      <c r="S1" s="127" t="s">
        <v>18</v>
      </c>
      <c r="T1" s="127" t="s">
        <v>19</v>
      </c>
      <c r="U1" s="127" t="s">
        <v>20</v>
      </c>
      <c r="V1" s="127" t="s">
        <v>21</v>
      </c>
      <c r="W1" s="127" t="s">
        <v>22</v>
      </c>
      <c r="X1" s="127" t="s">
        <v>23</v>
      </c>
      <c r="Y1" s="127" t="s">
        <v>24</v>
      </c>
      <c r="Z1" s="127" t="s">
        <v>25</v>
      </c>
      <c r="AA1" s="127" t="s">
        <v>26</v>
      </c>
      <c r="AB1" s="127" t="s">
        <v>27</v>
      </c>
      <c r="AC1" s="127" t="s">
        <v>28</v>
      </c>
      <c r="AD1" s="127" t="s">
        <v>29</v>
      </c>
    </row>
    <row r="2" spans="1:31" s="178" customFormat="1" ht="15" customHeight="1" x14ac:dyDescent="0.4">
      <c r="A2" s="173" t="s">
        <v>69</v>
      </c>
      <c r="B2" s="175"/>
      <c r="C2" s="176"/>
      <c r="D2" s="177"/>
      <c r="E2" s="177"/>
      <c r="F2" s="177"/>
      <c r="G2" s="177"/>
      <c r="H2" s="177"/>
      <c r="I2" s="177"/>
      <c r="J2" s="177"/>
      <c r="K2" s="177"/>
      <c r="L2" s="177"/>
      <c r="M2" s="177"/>
      <c r="N2" s="177"/>
      <c r="O2" s="177"/>
      <c r="P2" s="177"/>
      <c r="Q2" s="177"/>
      <c r="R2" s="177"/>
      <c r="S2" s="177"/>
      <c r="T2" s="177"/>
      <c r="U2" s="177"/>
      <c r="V2" s="177"/>
      <c r="W2" s="177"/>
      <c r="X2" s="177"/>
      <c r="Y2" s="177"/>
      <c r="Z2" s="177"/>
      <c r="AA2" s="177"/>
      <c r="AB2" s="177"/>
      <c r="AC2" s="177"/>
      <c r="AD2" s="177"/>
    </row>
    <row r="3" spans="1:31" s="10" customFormat="1" ht="15" customHeight="1" x14ac:dyDescent="0.35">
      <c r="A3" s="70" t="s">
        <v>37</v>
      </c>
      <c r="B3" s="70"/>
      <c r="C3" s="72" t="s">
        <v>70</v>
      </c>
      <c r="D3" s="74">
        <f>_xlfn.RANK.EQ(Indexwerte!E3,Indexwerte!$E3:$AE3,0)</f>
        <v>1</v>
      </c>
      <c r="E3" s="74">
        <f>_xlfn.RANK.EQ(Indexwerte!F3,Indexwerte!$E3:$AE3,0)</f>
        <v>19</v>
      </c>
      <c r="F3" s="74">
        <f>_xlfn.RANK.EQ(Indexwerte!G3,Indexwerte!$E3:$AE3,0)</f>
        <v>3</v>
      </c>
      <c r="G3" s="74">
        <f>_xlfn.RANK.EQ(Indexwerte!H3,Indexwerte!$E3:$AE3,0)</f>
        <v>21</v>
      </c>
      <c r="H3" s="74">
        <f>_xlfn.RANK.EQ(Indexwerte!I3,Indexwerte!$E3:$AE3,0)</f>
        <v>22</v>
      </c>
      <c r="I3" s="74">
        <f>_xlfn.RANK.EQ(Indexwerte!J3,Indexwerte!$E3:$AE3,0)</f>
        <v>6</v>
      </c>
      <c r="J3" s="74">
        <f>_xlfn.RANK.EQ(Indexwerte!K3,Indexwerte!$E3:$AE3,0)</f>
        <v>20</v>
      </c>
      <c r="K3" s="74">
        <f>_xlfn.RANK.EQ(Indexwerte!L3,Indexwerte!$E3:$AE3,0)</f>
        <v>16</v>
      </c>
      <c r="L3" s="74">
        <f>_xlfn.RANK.EQ(Indexwerte!M3,Indexwerte!$E3:$AE3,0)</f>
        <v>13</v>
      </c>
      <c r="M3" s="74">
        <f>_xlfn.RANK.EQ(Indexwerte!N3,Indexwerte!$E3:$AE3,0)</f>
        <v>10</v>
      </c>
      <c r="N3" s="74">
        <f>_xlfn.RANK.EQ(Indexwerte!O3,Indexwerte!$E3:$AE3,0)</f>
        <v>12</v>
      </c>
      <c r="O3" s="74">
        <f>_xlfn.RANK.EQ(Indexwerte!P3,Indexwerte!$E3:$AE3,0)</f>
        <v>25</v>
      </c>
      <c r="P3" s="74">
        <f>_xlfn.RANK.EQ(Indexwerte!Q3,Indexwerte!$E3:$AE3,0)</f>
        <v>8</v>
      </c>
      <c r="Q3" s="74">
        <f>_xlfn.RANK.EQ(Indexwerte!R3,Indexwerte!$E3:$AE3,0)</f>
        <v>23</v>
      </c>
      <c r="R3" s="74">
        <f>_xlfn.RANK.EQ(Indexwerte!S3,Indexwerte!$E3:$AE3,0)</f>
        <v>14</v>
      </c>
      <c r="S3" s="74">
        <f>_xlfn.RANK.EQ(Indexwerte!T3,Indexwerte!$E3:$AE3,0)</f>
        <v>15</v>
      </c>
      <c r="T3" s="74">
        <f>_xlfn.RANK.EQ(Indexwerte!U3,Indexwerte!$E3:$AE3,0)</f>
        <v>5</v>
      </c>
      <c r="U3" s="74">
        <f>_xlfn.RANK.EQ(Indexwerte!V3,Indexwerte!$E3:$AE3,0)</f>
        <v>17</v>
      </c>
      <c r="V3" s="74">
        <f>_xlfn.RANK.EQ(Indexwerte!W3,Indexwerte!$E3:$AE3,0)</f>
        <v>4</v>
      </c>
      <c r="W3" s="74">
        <f>_xlfn.RANK.EQ(Indexwerte!X3,Indexwerte!$E3:$AE3,0)</f>
        <v>24</v>
      </c>
      <c r="X3" s="74">
        <f>_xlfn.RANK.EQ(Indexwerte!Y3,Indexwerte!$E3:$AE3,0)</f>
        <v>9</v>
      </c>
      <c r="Y3" s="74">
        <f>_xlfn.RANK.EQ(Indexwerte!Z3,Indexwerte!$E3:$AE3,0)</f>
        <v>26</v>
      </c>
      <c r="Z3" s="74">
        <f>_xlfn.RANK.EQ(Indexwerte!AA3,Indexwerte!$E3:$AE3,0)</f>
        <v>11</v>
      </c>
      <c r="AA3" s="74">
        <f>_xlfn.RANK.EQ(Indexwerte!AB3,Indexwerte!$E3:$AE3,0)</f>
        <v>27</v>
      </c>
      <c r="AB3" s="74">
        <f>_xlfn.RANK.EQ(Indexwerte!AC3,Indexwerte!$E3:$AE3,0)</f>
        <v>7</v>
      </c>
      <c r="AC3" s="74">
        <f>_xlfn.RANK.EQ(Indexwerte!AD3,Indexwerte!$E3:$AE3,0)</f>
        <v>18</v>
      </c>
      <c r="AD3" s="74">
        <f>_xlfn.RANK.EQ(Indexwerte!AE3,Indexwerte!$E3:$AE3,0)</f>
        <v>2</v>
      </c>
    </row>
    <row r="4" spans="1:31" s="10" customFormat="1" ht="15" customHeight="1" x14ac:dyDescent="0.35">
      <c r="A4" s="9"/>
      <c r="B4" s="2"/>
      <c r="C4" s="5"/>
      <c r="D4" s="18"/>
      <c r="E4" s="18"/>
      <c r="F4" s="18"/>
      <c r="G4" s="18"/>
      <c r="H4" s="18"/>
      <c r="I4" s="18"/>
      <c r="J4" s="18"/>
      <c r="K4" s="18"/>
      <c r="L4" s="18"/>
      <c r="M4" s="18"/>
      <c r="N4" s="18"/>
      <c r="O4" s="18"/>
      <c r="P4" s="18"/>
      <c r="Q4" s="18"/>
      <c r="R4" s="18"/>
      <c r="S4" s="18"/>
      <c r="T4" s="18"/>
      <c r="U4" s="18"/>
      <c r="V4" s="18"/>
      <c r="W4" s="18"/>
      <c r="X4" s="18"/>
      <c r="Y4" s="18"/>
      <c r="Z4" s="18"/>
      <c r="AA4" s="18"/>
      <c r="AB4" s="18"/>
      <c r="AC4" s="18"/>
      <c r="AD4" s="18"/>
    </row>
    <row r="5" spans="1:31" s="10" customFormat="1" ht="15" customHeight="1" x14ac:dyDescent="0.35">
      <c r="A5" s="3" t="s">
        <v>31</v>
      </c>
      <c r="C5" s="5" t="s">
        <v>70</v>
      </c>
      <c r="D5" s="51">
        <f>_xlfn.RANK.EQ(Indexwerte!E5,Indexwerte!$E5:$AE5,0)</f>
        <v>3</v>
      </c>
      <c r="E5" s="51">
        <f>_xlfn.RANK.EQ(Indexwerte!F5,Indexwerte!$E5:$AE5,0)</f>
        <v>20</v>
      </c>
      <c r="F5" s="51">
        <f>_xlfn.RANK.EQ(Indexwerte!G5,Indexwerte!$E5:$AE5,0)</f>
        <v>9</v>
      </c>
      <c r="G5" s="51">
        <f>_xlfn.RANK.EQ(Indexwerte!H5,Indexwerte!$E5:$AE5,0)</f>
        <v>18</v>
      </c>
      <c r="H5" s="51">
        <f>_xlfn.RANK.EQ(Indexwerte!I5,Indexwerte!$E5:$AE5,0)</f>
        <v>16</v>
      </c>
      <c r="I5" s="51">
        <f>_xlfn.RANK.EQ(Indexwerte!J5,Indexwerte!$E5:$AE5,0)</f>
        <v>4</v>
      </c>
      <c r="J5" s="51">
        <f>_xlfn.RANK.EQ(Indexwerte!K5,Indexwerte!$E5:$AE5,0)</f>
        <v>24</v>
      </c>
      <c r="K5" s="51">
        <f>_xlfn.RANK.EQ(Indexwerte!L5,Indexwerte!$E5:$AE5,0)</f>
        <v>25</v>
      </c>
      <c r="L5" s="51">
        <f>_xlfn.RANK.EQ(Indexwerte!M5,Indexwerte!$E5:$AE5,0)</f>
        <v>7</v>
      </c>
      <c r="M5" s="51">
        <f>_xlfn.RANK.EQ(Indexwerte!N5,Indexwerte!$E5:$AE5,0)</f>
        <v>11</v>
      </c>
      <c r="N5" s="51">
        <f>_xlfn.RANK.EQ(Indexwerte!O5,Indexwerte!$E5:$AE5,0)</f>
        <v>27</v>
      </c>
      <c r="O5" s="51">
        <f>_xlfn.RANK.EQ(Indexwerte!P5,Indexwerte!$E5:$AE5,0)</f>
        <v>10</v>
      </c>
      <c r="P5" s="51">
        <f>_xlfn.RANK.EQ(Indexwerte!Q5,Indexwerte!$E5:$AE5,0)</f>
        <v>22</v>
      </c>
      <c r="Q5" s="51">
        <f>_xlfn.RANK.EQ(Indexwerte!R5,Indexwerte!$E5:$AE5,0)</f>
        <v>14</v>
      </c>
      <c r="R5" s="51">
        <f>_xlfn.RANK.EQ(Indexwerte!S5,Indexwerte!$E5:$AE5,0)</f>
        <v>6</v>
      </c>
      <c r="S5" s="51">
        <f>_xlfn.RANK.EQ(Indexwerte!T5,Indexwerte!$E5:$AE5,0)</f>
        <v>13</v>
      </c>
      <c r="T5" s="51">
        <f>_xlfn.RANK.EQ(Indexwerte!U5,Indexwerte!$E5:$AE5,0)</f>
        <v>12</v>
      </c>
      <c r="U5" s="51">
        <f>_xlfn.RANK.EQ(Indexwerte!V5,Indexwerte!$E5:$AE5,0)</f>
        <v>15</v>
      </c>
      <c r="V5" s="51">
        <f>_xlfn.RANK.EQ(Indexwerte!W5,Indexwerte!$E5:$AE5,0)</f>
        <v>2</v>
      </c>
      <c r="W5" s="51">
        <f>_xlfn.RANK.EQ(Indexwerte!X5,Indexwerte!$E5:$AE5,0)</f>
        <v>19</v>
      </c>
      <c r="X5" s="51">
        <f>_xlfn.RANK.EQ(Indexwerte!Y5,Indexwerte!$E5:$AE5,0)</f>
        <v>21</v>
      </c>
      <c r="Y5" s="51">
        <f>_xlfn.RANK.EQ(Indexwerte!Z5,Indexwerte!$E5:$AE5,0)</f>
        <v>17</v>
      </c>
      <c r="Z5" s="51">
        <f>_xlfn.RANK.EQ(Indexwerte!AA5,Indexwerte!$E5:$AE5,0)</f>
        <v>26</v>
      </c>
      <c r="AA5" s="51">
        <f>_xlfn.RANK.EQ(Indexwerte!AB5,Indexwerte!$E5:$AE5,0)</f>
        <v>23</v>
      </c>
      <c r="AB5" s="51">
        <f>_xlfn.RANK.EQ(Indexwerte!AC5,Indexwerte!$E5:$AE5,0)</f>
        <v>1</v>
      </c>
      <c r="AC5" s="51">
        <f>_xlfn.RANK.EQ(Indexwerte!AD5,Indexwerte!$E5:$AE5,0)</f>
        <v>8</v>
      </c>
      <c r="AD5" s="51">
        <f>_xlfn.RANK.EQ(Indexwerte!AE5,Indexwerte!$E5:$AE5,0)</f>
        <v>5</v>
      </c>
      <c r="AE5" s="61"/>
    </row>
    <row r="6" spans="1:31" s="10" customFormat="1" ht="15" customHeight="1" x14ac:dyDescent="0.35">
      <c r="A6" s="1">
        <v>1</v>
      </c>
      <c r="B6" s="2" t="s">
        <v>39</v>
      </c>
      <c r="C6" s="4" t="s">
        <v>70</v>
      </c>
      <c r="D6" s="12">
        <f>_xlfn.RANK.EQ(Indexwerte!E6,Indexwerte!$E6:$AE6,0)</f>
        <v>7</v>
      </c>
      <c r="E6" s="12">
        <f>_xlfn.RANK.EQ(Indexwerte!F6,Indexwerte!$E6:$AE6,0)</f>
        <v>9</v>
      </c>
      <c r="F6" s="12">
        <f>_xlfn.RANK.EQ(Indexwerte!G6,Indexwerte!$E6:$AE6,0)</f>
        <v>21</v>
      </c>
      <c r="G6" s="12">
        <f>_xlfn.RANK.EQ(Indexwerte!H6,Indexwerte!$E6:$AE6,0)</f>
        <v>24</v>
      </c>
      <c r="H6" s="12">
        <f>_xlfn.RANK.EQ(Indexwerte!I6,Indexwerte!$E6:$AE6,0)</f>
        <v>16</v>
      </c>
      <c r="I6" s="12">
        <f>_xlfn.RANK.EQ(Indexwerte!J6,Indexwerte!$E6:$AE6,0)</f>
        <v>25</v>
      </c>
      <c r="J6" s="12">
        <f>_xlfn.RANK.EQ(Indexwerte!K6,Indexwerte!$E6:$AE6,0)</f>
        <v>22</v>
      </c>
      <c r="K6" s="12">
        <f>_xlfn.RANK.EQ(Indexwerte!L6,Indexwerte!$E6:$AE6,0)</f>
        <v>26</v>
      </c>
      <c r="L6" s="12">
        <f>_xlfn.RANK.EQ(Indexwerte!M6,Indexwerte!$E6:$AE6,0)</f>
        <v>8</v>
      </c>
      <c r="M6" s="12">
        <f>_xlfn.RANK.EQ(Indexwerte!N6,Indexwerte!$E6:$AE6,0)</f>
        <v>16</v>
      </c>
      <c r="N6" s="12">
        <f>_xlfn.RANK.EQ(Indexwerte!O6,Indexwerte!$E6:$AE6,0)</f>
        <v>18</v>
      </c>
      <c r="O6" s="12">
        <f>_xlfn.RANK.EQ(Indexwerte!P6,Indexwerte!$E6:$AE6,0)</f>
        <v>13</v>
      </c>
      <c r="P6" s="12">
        <f>_xlfn.RANK.EQ(Indexwerte!Q6,Indexwerte!$E6:$AE6,0)</f>
        <v>23</v>
      </c>
      <c r="Q6" s="12">
        <f>_xlfn.RANK.EQ(Indexwerte!R6,Indexwerte!$E6:$AE6,0)</f>
        <v>4</v>
      </c>
      <c r="R6" s="12">
        <f>_xlfn.RANK.EQ(Indexwerte!S6,Indexwerte!$E6:$AE6,0)</f>
        <v>6</v>
      </c>
      <c r="S6" s="12">
        <f>_xlfn.RANK.EQ(Indexwerte!T6,Indexwerte!$E6:$AE6,0)</f>
        <v>18</v>
      </c>
      <c r="T6" s="12">
        <f>_xlfn.RANK.EQ(Indexwerte!U6,Indexwerte!$E6:$AE6,0)</f>
        <v>11</v>
      </c>
      <c r="U6" s="12">
        <f>_xlfn.RANK.EQ(Indexwerte!V6,Indexwerte!$E6:$AE6,0)</f>
        <v>13</v>
      </c>
      <c r="V6" s="12">
        <f>_xlfn.RANK.EQ(Indexwerte!W6,Indexwerte!$E6:$AE6,0)</f>
        <v>3</v>
      </c>
      <c r="W6" s="12">
        <f>_xlfn.RANK.EQ(Indexwerte!X6,Indexwerte!$E6:$AE6,0)</f>
        <v>10</v>
      </c>
      <c r="X6" s="12">
        <f>_xlfn.RANK.EQ(Indexwerte!Y6,Indexwerte!$E6:$AE6,0)</f>
        <v>18</v>
      </c>
      <c r="Y6" s="12">
        <f>_xlfn.RANK.EQ(Indexwerte!Z6,Indexwerte!$E6:$AE6,0)</f>
        <v>4</v>
      </c>
      <c r="Z6" s="12">
        <f>_xlfn.RANK.EQ(Indexwerte!AA6,Indexwerte!$E6:$AE6,0)</f>
        <v>26</v>
      </c>
      <c r="AA6" s="12">
        <f>_xlfn.RANK.EQ(Indexwerte!AB6,Indexwerte!$E6:$AE6,0)</f>
        <v>15</v>
      </c>
      <c r="AB6" s="12">
        <f>_xlfn.RANK.EQ(Indexwerte!AC6,Indexwerte!$E6:$AE6,0)</f>
        <v>1</v>
      </c>
      <c r="AC6" s="12">
        <f>_xlfn.RANK.EQ(Indexwerte!AD6,Indexwerte!$E6:$AE6,0)</f>
        <v>12</v>
      </c>
      <c r="AD6" s="12">
        <f>_xlfn.RANK.EQ(Indexwerte!AE6,Indexwerte!$E6:$AE6,0)</f>
        <v>1</v>
      </c>
    </row>
    <row r="7" spans="1:31" s="10" customFormat="1" ht="15" customHeight="1" x14ac:dyDescent="0.35">
      <c r="A7" s="1">
        <v>2</v>
      </c>
      <c r="B7" s="2" t="s">
        <v>40</v>
      </c>
      <c r="C7" s="4" t="s">
        <v>70</v>
      </c>
      <c r="D7" s="12">
        <f>_xlfn.RANK.EQ(Indexwerte!E7,Indexwerte!$E7:$AE7,0)</f>
        <v>21</v>
      </c>
      <c r="E7" s="12">
        <f>_xlfn.RANK.EQ(Indexwerte!F7,Indexwerte!$E7:$AE7,0)</f>
        <v>7</v>
      </c>
      <c r="F7" s="12">
        <f>_xlfn.RANK.EQ(Indexwerte!G7,Indexwerte!$E7:$AE7,0)</f>
        <v>9</v>
      </c>
      <c r="G7" s="12">
        <f>_xlfn.RANK.EQ(Indexwerte!H7,Indexwerte!$E7:$AE7,0)</f>
        <v>23</v>
      </c>
      <c r="H7" s="12">
        <f>_xlfn.RANK.EQ(Indexwerte!I7,Indexwerte!$E7:$AE7,0)</f>
        <v>12</v>
      </c>
      <c r="I7" s="12">
        <f>_xlfn.RANK.EQ(Indexwerte!J7,Indexwerte!$E7:$AE7,0)</f>
        <v>14</v>
      </c>
      <c r="J7" s="12">
        <f>_xlfn.RANK.EQ(Indexwerte!K7,Indexwerte!$E7:$AE7,0)</f>
        <v>15</v>
      </c>
      <c r="K7" s="12">
        <f>_xlfn.RANK.EQ(Indexwerte!L7,Indexwerte!$E7:$AE7,0)</f>
        <v>20</v>
      </c>
      <c r="L7" s="12">
        <f>_xlfn.RANK.EQ(Indexwerte!M7,Indexwerte!$E7:$AE7,0)</f>
        <v>9</v>
      </c>
      <c r="M7" s="12">
        <f>_xlfn.RANK.EQ(Indexwerte!N7,Indexwerte!$E7:$AE7,0)</f>
        <v>19</v>
      </c>
      <c r="N7" s="12">
        <f>_xlfn.RANK.EQ(Indexwerte!O7,Indexwerte!$E7:$AE7,0)</f>
        <v>25</v>
      </c>
      <c r="O7" s="12">
        <f>_xlfn.RANK.EQ(Indexwerte!P7,Indexwerte!$E7:$AE7,0)</f>
        <v>5</v>
      </c>
      <c r="P7" s="12">
        <f>_xlfn.RANK.EQ(Indexwerte!Q7,Indexwerte!$E7:$AE7,0)</f>
        <v>17</v>
      </c>
      <c r="Q7" s="12">
        <f>_xlfn.RANK.EQ(Indexwerte!R7,Indexwerte!$E7:$AE7,0)</f>
        <v>5</v>
      </c>
      <c r="R7" s="12">
        <f>_xlfn.RANK.EQ(Indexwerte!S7,Indexwerte!$E7:$AE7,0)</f>
        <v>11</v>
      </c>
      <c r="S7" s="12">
        <f>_xlfn.RANK.EQ(Indexwerte!T7,Indexwerte!$E7:$AE7,0)</f>
        <v>18</v>
      </c>
      <c r="T7" s="12">
        <f>_xlfn.RANK.EQ(Indexwerte!U7,Indexwerte!$E7:$AE7,0)</f>
        <v>3</v>
      </c>
      <c r="U7" s="12">
        <f>_xlfn.RANK.EQ(Indexwerte!V7,Indexwerte!$E7:$AE7,0)</f>
        <v>24</v>
      </c>
      <c r="V7" s="12">
        <f>_xlfn.RANK.EQ(Indexwerte!W7,Indexwerte!$E7:$AE7,0)</f>
        <v>4</v>
      </c>
      <c r="W7" s="12">
        <f>_xlfn.RANK.EQ(Indexwerte!X7,Indexwerte!$E7:$AE7,0)</f>
        <v>15</v>
      </c>
      <c r="X7" s="12">
        <f>_xlfn.RANK.EQ(Indexwerte!Y7,Indexwerte!$E7:$AE7,0)</f>
        <v>26</v>
      </c>
      <c r="Y7" s="12">
        <f>_xlfn.RANK.EQ(Indexwerte!Z7,Indexwerte!$E7:$AE7,0)</f>
        <v>13</v>
      </c>
      <c r="Z7" s="12">
        <f>_xlfn.RANK.EQ(Indexwerte!AA7,Indexwerte!$E7:$AE7,0)</f>
        <v>8</v>
      </c>
      <c r="AA7" s="12">
        <f>_xlfn.RANK.EQ(Indexwerte!AB7,Indexwerte!$E7:$AE7,0)</f>
        <v>27</v>
      </c>
      <c r="AB7" s="12">
        <f>_xlfn.RANK.EQ(Indexwerte!AC7,Indexwerte!$E7:$AE7,0)</f>
        <v>1</v>
      </c>
      <c r="AC7" s="12">
        <f>_xlfn.RANK.EQ(Indexwerte!AD7,Indexwerte!$E7:$AE7,0)</f>
        <v>22</v>
      </c>
      <c r="AD7" s="12">
        <f>_xlfn.RANK.EQ(Indexwerte!AE7,Indexwerte!$E7:$AE7,0)</f>
        <v>1</v>
      </c>
    </row>
    <row r="8" spans="1:31" s="10" customFormat="1" ht="15" customHeight="1" x14ac:dyDescent="0.35">
      <c r="A8" s="1">
        <f>A7+1</f>
        <v>3</v>
      </c>
      <c r="B8" s="2" t="s">
        <v>41</v>
      </c>
      <c r="C8" s="4" t="s">
        <v>70</v>
      </c>
      <c r="D8" s="12">
        <f>_xlfn.RANK.EQ(Indexwerte!E8,Indexwerte!$E8:$AE8,0)</f>
        <v>12</v>
      </c>
      <c r="E8" s="12">
        <f>_xlfn.RANK.EQ(Indexwerte!F8,Indexwerte!$E8:$AE8,0)</f>
        <v>10</v>
      </c>
      <c r="F8" s="12">
        <f>_xlfn.RANK.EQ(Indexwerte!G8,Indexwerte!$E8:$AE8,0)</f>
        <v>22</v>
      </c>
      <c r="G8" s="12">
        <f>_xlfn.RANK.EQ(Indexwerte!H8,Indexwerte!$E8:$AE8,0)</f>
        <v>25</v>
      </c>
      <c r="H8" s="12">
        <f>_xlfn.RANK.EQ(Indexwerte!I8,Indexwerte!$E8:$AE8,0)</f>
        <v>24</v>
      </c>
      <c r="I8" s="12">
        <f>_xlfn.RANK.EQ(Indexwerte!J8,Indexwerte!$E8:$AE8,0)</f>
        <v>16</v>
      </c>
      <c r="J8" s="12">
        <f>_xlfn.RANK.EQ(Indexwerte!K8,Indexwerte!$E8:$AE8,0)</f>
        <v>21</v>
      </c>
      <c r="K8" s="12">
        <f>_xlfn.RANK.EQ(Indexwerte!L8,Indexwerte!$E8:$AE8,0)</f>
        <v>6</v>
      </c>
      <c r="L8" s="12">
        <f>_xlfn.RANK.EQ(Indexwerte!M8,Indexwerte!$E8:$AE8,0)</f>
        <v>18</v>
      </c>
      <c r="M8" s="12">
        <f>_xlfn.RANK.EQ(Indexwerte!N8,Indexwerte!$E8:$AE8,0)</f>
        <v>7</v>
      </c>
      <c r="N8" s="12">
        <f>_xlfn.RANK.EQ(Indexwerte!O8,Indexwerte!$E8:$AE8,0)</f>
        <v>23</v>
      </c>
      <c r="O8" s="12">
        <f>_xlfn.RANK.EQ(Indexwerte!P8,Indexwerte!$E8:$AE8,0)</f>
        <v>14</v>
      </c>
      <c r="P8" s="12">
        <f>_xlfn.RANK.EQ(Indexwerte!Q8,Indexwerte!$E8:$AE8,0)</f>
        <v>27</v>
      </c>
      <c r="Q8" s="12">
        <f>_xlfn.RANK.EQ(Indexwerte!R8,Indexwerte!$E8:$AE8,0)</f>
        <v>11</v>
      </c>
      <c r="R8" s="12">
        <f>_xlfn.RANK.EQ(Indexwerte!S8,Indexwerte!$E8:$AE8,0)</f>
        <v>17</v>
      </c>
      <c r="S8" s="12">
        <f>_xlfn.RANK.EQ(Indexwerte!T8,Indexwerte!$E8:$AE8,0)</f>
        <v>19</v>
      </c>
      <c r="T8" s="12">
        <f>_xlfn.RANK.EQ(Indexwerte!U8,Indexwerte!$E8:$AE8,0)</f>
        <v>8</v>
      </c>
      <c r="U8" s="12">
        <f>_xlfn.RANK.EQ(Indexwerte!V8,Indexwerte!$E8:$AE8,0)</f>
        <v>20</v>
      </c>
      <c r="V8" s="12">
        <f>_xlfn.RANK.EQ(Indexwerte!W8,Indexwerte!$E8:$AE8,0)</f>
        <v>3</v>
      </c>
      <c r="W8" s="12">
        <f>_xlfn.RANK.EQ(Indexwerte!X8,Indexwerte!$E8:$AE8,0)</f>
        <v>15</v>
      </c>
      <c r="X8" s="12">
        <f>_xlfn.RANK.EQ(Indexwerte!Y8,Indexwerte!$E8:$AE8,0)</f>
        <v>4</v>
      </c>
      <c r="Y8" s="12">
        <f>_xlfn.RANK.EQ(Indexwerte!Z8,Indexwerte!$E8:$AE8,0)</f>
        <v>13</v>
      </c>
      <c r="Z8" s="12">
        <f>_xlfn.RANK.EQ(Indexwerte!AA8,Indexwerte!$E8:$AE8,0)</f>
        <v>26</v>
      </c>
      <c r="AA8" s="12">
        <f>_xlfn.RANK.EQ(Indexwerte!AB8,Indexwerte!$E8:$AE8,0)</f>
        <v>5</v>
      </c>
      <c r="AB8" s="12">
        <f>_xlfn.RANK.EQ(Indexwerte!AC8,Indexwerte!$E8:$AE8,0)</f>
        <v>1</v>
      </c>
      <c r="AC8" s="12">
        <f>_xlfn.RANK.EQ(Indexwerte!AD8,Indexwerte!$E8:$AE8,0)</f>
        <v>9</v>
      </c>
      <c r="AD8" s="12">
        <f>_xlfn.RANK.EQ(Indexwerte!AE8,Indexwerte!$E8:$AE8,0)</f>
        <v>2</v>
      </c>
    </row>
    <row r="9" spans="1:31" s="10" customFormat="1" ht="15" customHeight="1" x14ac:dyDescent="0.35">
      <c r="A9" s="1">
        <f t="shared" ref="A9:A22" si="0">A8+1</f>
        <v>4</v>
      </c>
      <c r="B9" s="2" t="s">
        <v>42</v>
      </c>
      <c r="C9" s="4" t="s">
        <v>70</v>
      </c>
      <c r="D9" s="12">
        <f>_xlfn.RANK.EQ(Indexwerte!E9,Indexwerte!$E9:$AE9,0)</f>
        <v>11</v>
      </c>
      <c r="E9" s="12">
        <f>_xlfn.RANK.EQ(Indexwerte!F9,Indexwerte!$E9:$AE9,0)</f>
        <v>6</v>
      </c>
      <c r="F9" s="12">
        <f>_xlfn.RANK.EQ(Indexwerte!G9,Indexwerte!$E9:$AE9,0)</f>
        <v>15</v>
      </c>
      <c r="G9" s="12">
        <f>_xlfn.RANK.EQ(Indexwerte!H9,Indexwerte!$E9:$AE9,0)</f>
        <v>20</v>
      </c>
      <c r="H9" s="12">
        <f>_xlfn.RANK.EQ(Indexwerte!I9,Indexwerte!$E9:$AE9,0)</f>
        <v>24</v>
      </c>
      <c r="I9" s="12">
        <f>_xlfn.RANK.EQ(Indexwerte!J9,Indexwerte!$E9:$AE9,0)</f>
        <v>22</v>
      </c>
      <c r="J9" s="12">
        <f>_xlfn.RANK.EQ(Indexwerte!K9,Indexwerte!$E9:$AE9,0)</f>
        <v>21</v>
      </c>
      <c r="K9" s="12">
        <f>_xlfn.RANK.EQ(Indexwerte!L9,Indexwerte!$E9:$AE9,0)</f>
        <v>16</v>
      </c>
      <c r="L9" s="12">
        <f>_xlfn.RANK.EQ(Indexwerte!M9,Indexwerte!$E9:$AE9,0)</f>
        <v>11</v>
      </c>
      <c r="M9" s="12">
        <f>_xlfn.RANK.EQ(Indexwerte!N9,Indexwerte!$E9:$AE9,0)</f>
        <v>14</v>
      </c>
      <c r="N9" s="12">
        <f>_xlfn.RANK.EQ(Indexwerte!O9,Indexwerte!$E9:$AE9,0)</f>
        <v>19</v>
      </c>
      <c r="O9" s="12">
        <f>_xlfn.RANK.EQ(Indexwerte!P9,Indexwerte!$E9:$AE9,0)</f>
        <v>9</v>
      </c>
      <c r="P9" s="12">
        <f>_xlfn.RANK.EQ(Indexwerte!Q9,Indexwerte!$E9:$AE9,0)</f>
        <v>25</v>
      </c>
      <c r="Q9" s="12">
        <f>_xlfn.RANK.EQ(Indexwerte!R9,Indexwerte!$E9:$AE9,0)</f>
        <v>13</v>
      </c>
      <c r="R9" s="12">
        <f>_xlfn.RANK.EQ(Indexwerte!S9,Indexwerte!$E9:$AE9,0)</f>
        <v>10</v>
      </c>
      <c r="S9" s="12">
        <f>_xlfn.RANK.EQ(Indexwerte!T9,Indexwerte!$E9:$AE9,0)</f>
        <v>17</v>
      </c>
      <c r="T9" s="12">
        <f>_xlfn.RANK.EQ(Indexwerte!U9,Indexwerte!$E9:$AE9,0)</f>
        <v>7</v>
      </c>
      <c r="U9" s="12">
        <f>_xlfn.RANK.EQ(Indexwerte!V9,Indexwerte!$E9:$AE9,0)</f>
        <v>23</v>
      </c>
      <c r="V9" s="12">
        <f>_xlfn.RANK.EQ(Indexwerte!W9,Indexwerte!$E9:$AE9,0)</f>
        <v>3</v>
      </c>
      <c r="W9" s="12">
        <f>_xlfn.RANK.EQ(Indexwerte!X9,Indexwerte!$E9:$AE9,0)</f>
        <v>18</v>
      </c>
      <c r="X9" s="12">
        <f>_xlfn.RANK.EQ(Indexwerte!Y9,Indexwerte!$E9:$AE9,0)</f>
        <v>4</v>
      </c>
      <c r="Y9" s="12">
        <f>_xlfn.RANK.EQ(Indexwerte!Z9,Indexwerte!$E9:$AE9,0)</f>
        <v>8</v>
      </c>
      <c r="Z9" s="12">
        <f>_xlfn.RANK.EQ(Indexwerte!AA9,Indexwerte!$E9:$AE9,0)</f>
        <v>26</v>
      </c>
      <c r="AA9" s="12">
        <f>_xlfn.RANK.EQ(Indexwerte!AB9,Indexwerte!$E9:$AE9,0)</f>
        <v>26</v>
      </c>
      <c r="AB9" s="12">
        <f>_xlfn.RANK.EQ(Indexwerte!AC9,Indexwerte!$E9:$AE9,0)</f>
        <v>1</v>
      </c>
      <c r="AC9" s="12">
        <f>_xlfn.RANK.EQ(Indexwerte!AD9,Indexwerte!$E9:$AE9,0)</f>
        <v>5</v>
      </c>
      <c r="AD9" s="12">
        <f>_xlfn.RANK.EQ(Indexwerte!AE9,Indexwerte!$E9:$AE9,0)</f>
        <v>2</v>
      </c>
    </row>
    <row r="10" spans="1:31" s="10" customFormat="1" ht="15" customHeight="1" x14ac:dyDescent="0.35">
      <c r="A10" s="1">
        <f t="shared" si="0"/>
        <v>5</v>
      </c>
      <c r="B10" s="2" t="s">
        <v>43</v>
      </c>
      <c r="C10" s="4" t="s">
        <v>70</v>
      </c>
      <c r="D10" s="12">
        <f>_xlfn.RANK.EQ(Indexwerte!E10,Indexwerte!$E10:$AE10,0)</f>
        <v>17</v>
      </c>
      <c r="E10" s="12">
        <f>_xlfn.RANK.EQ(Indexwerte!F10,Indexwerte!$E10:$AE10,0)</f>
        <v>9</v>
      </c>
      <c r="F10" s="12">
        <f>_xlfn.RANK.EQ(Indexwerte!G10,Indexwerte!$E10:$AE10,0)</f>
        <v>17</v>
      </c>
      <c r="G10" s="12">
        <f>_xlfn.RANK.EQ(Indexwerte!H10,Indexwerte!$E10:$AE10,0)</f>
        <v>11</v>
      </c>
      <c r="H10" s="12">
        <f>_xlfn.RANK.EQ(Indexwerte!I10,Indexwerte!$E10:$AE10,0)</f>
        <v>17</v>
      </c>
      <c r="I10" s="12">
        <f>_xlfn.RANK.EQ(Indexwerte!J10,Indexwerte!$E10:$AE10,0)</f>
        <v>2</v>
      </c>
      <c r="J10" s="12">
        <f>_xlfn.RANK.EQ(Indexwerte!K10,Indexwerte!$E10:$AE10,0)</f>
        <v>11</v>
      </c>
      <c r="K10" s="12">
        <f>_xlfn.RANK.EQ(Indexwerte!L10,Indexwerte!$E10:$AE10,0)</f>
        <v>3</v>
      </c>
      <c r="L10" s="12">
        <f>_xlfn.RANK.EQ(Indexwerte!M10,Indexwerte!$E10:$AE10,0)</f>
        <v>4</v>
      </c>
      <c r="M10" s="12">
        <f>_xlfn.RANK.EQ(Indexwerte!N10,Indexwerte!$E10:$AE10,0)</f>
        <v>13</v>
      </c>
      <c r="N10" s="12">
        <f>_xlfn.RANK.EQ(Indexwerte!O10,Indexwerte!$E10:$AE10,0)</f>
        <v>14</v>
      </c>
      <c r="O10" s="12">
        <f>_xlfn.RANK.EQ(Indexwerte!P10,Indexwerte!$E10:$AE10,0)</f>
        <v>25</v>
      </c>
      <c r="P10" s="12">
        <f>_xlfn.RANK.EQ(Indexwerte!Q10,Indexwerte!$E10:$AE10,0)</f>
        <v>8</v>
      </c>
      <c r="Q10" s="12">
        <f>_xlfn.RANK.EQ(Indexwerte!R10,Indexwerte!$E10:$AE10,0)</f>
        <v>22</v>
      </c>
      <c r="R10" s="12">
        <f>_xlfn.RANK.EQ(Indexwerte!S10,Indexwerte!$E10:$AE10,0)</f>
        <v>17</v>
      </c>
      <c r="S10" s="12">
        <f>_xlfn.RANK.EQ(Indexwerte!T10,Indexwerte!$E10:$AE10,0)</f>
        <v>4</v>
      </c>
      <c r="T10" s="12">
        <f>_xlfn.RANK.EQ(Indexwerte!U10,Indexwerte!$E10:$AE10,0)</f>
        <v>21</v>
      </c>
      <c r="U10" s="12">
        <f>_xlfn.RANK.EQ(Indexwerte!V10,Indexwerte!$E10:$AE10,0)</f>
        <v>4</v>
      </c>
      <c r="V10" s="12">
        <f>_xlfn.RANK.EQ(Indexwerte!W10,Indexwerte!$E10:$AE10,0)</f>
        <v>24</v>
      </c>
      <c r="W10" s="12">
        <f>_xlfn.RANK.EQ(Indexwerte!X10,Indexwerte!$E10:$AE10,0)</f>
        <v>15</v>
      </c>
      <c r="X10" s="12">
        <f>_xlfn.RANK.EQ(Indexwerte!Y10,Indexwerte!$E10:$AE10,0)</f>
        <v>4</v>
      </c>
      <c r="Y10" s="12">
        <f>_xlfn.RANK.EQ(Indexwerte!Z10,Indexwerte!$E10:$AE10,0)</f>
        <v>1</v>
      </c>
      <c r="Z10" s="12">
        <f>_xlfn.RANK.EQ(Indexwerte!AA10,Indexwerte!$E10:$AE10,0)</f>
        <v>10</v>
      </c>
      <c r="AA10" s="12">
        <f>_xlfn.RANK.EQ(Indexwerte!AB10,Indexwerte!$E10:$AE10,0)</f>
        <v>26</v>
      </c>
      <c r="AB10" s="12">
        <f>_xlfn.RANK.EQ(Indexwerte!AC10,Indexwerte!$E10:$AE10,0)</f>
        <v>23</v>
      </c>
      <c r="AC10" s="12">
        <f>_xlfn.RANK.EQ(Indexwerte!AD10,Indexwerte!$E10:$AE10,0)</f>
        <v>15</v>
      </c>
      <c r="AD10" s="12">
        <f>_xlfn.RANK.EQ(Indexwerte!AE10,Indexwerte!$E10:$AE10,0)</f>
        <v>27</v>
      </c>
    </row>
    <row r="11" spans="1:31" s="10" customFormat="1" ht="15" customHeight="1" x14ac:dyDescent="0.35">
      <c r="A11" s="1">
        <f t="shared" si="0"/>
        <v>6</v>
      </c>
      <c r="B11" s="2" t="s">
        <v>44</v>
      </c>
      <c r="C11" s="4" t="s">
        <v>70</v>
      </c>
      <c r="D11" s="12">
        <f>_xlfn.RANK.EQ(Indexwerte!E11,Indexwerte!$E11:$AE11,0)</f>
        <v>8</v>
      </c>
      <c r="E11" s="12">
        <f>_xlfn.RANK.EQ(Indexwerte!F11,Indexwerte!$E11:$AE11,0)</f>
        <v>17</v>
      </c>
      <c r="F11" s="12">
        <f>_xlfn.RANK.EQ(Indexwerte!G11,Indexwerte!$E11:$AE11,0)</f>
        <v>20</v>
      </c>
      <c r="G11" s="12">
        <f>_xlfn.RANK.EQ(Indexwerte!H11,Indexwerte!$E11:$AE11,0)</f>
        <v>16</v>
      </c>
      <c r="H11" s="12">
        <f>_xlfn.RANK.EQ(Indexwerte!I11,Indexwerte!$E11:$AE11,0)</f>
        <v>17</v>
      </c>
      <c r="I11" s="12">
        <f>_xlfn.RANK.EQ(Indexwerte!J11,Indexwerte!$E11:$AE11,0)</f>
        <v>2</v>
      </c>
      <c r="J11" s="12">
        <f>_xlfn.RANK.EQ(Indexwerte!K11,Indexwerte!$E11:$AE11,0)</f>
        <v>25</v>
      </c>
      <c r="K11" s="12">
        <f>_xlfn.RANK.EQ(Indexwerte!L11,Indexwerte!$E11:$AE11,0)</f>
        <v>22</v>
      </c>
      <c r="L11" s="12">
        <f>_xlfn.RANK.EQ(Indexwerte!M11,Indexwerte!$E11:$AE11,0)</f>
        <v>19</v>
      </c>
      <c r="M11" s="12">
        <f>_xlfn.RANK.EQ(Indexwerte!N11,Indexwerte!$E11:$AE11,0)</f>
        <v>24</v>
      </c>
      <c r="N11" s="12">
        <f>_xlfn.RANK.EQ(Indexwerte!O11,Indexwerte!$E11:$AE11,0)</f>
        <v>21</v>
      </c>
      <c r="O11" s="12">
        <f>_xlfn.RANK.EQ(Indexwerte!P11,Indexwerte!$E11:$AE11,0)</f>
        <v>7</v>
      </c>
      <c r="P11" s="12">
        <f>_xlfn.RANK.EQ(Indexwerte!Q11,Indexwerte!$E11:$AE11,0)</f>
        <v>9</v>
      </c>
      <c r="Q11" s="12">
        <f>_xlfn.RANK.EQ(Indexwerte!R11,Indexwerte!$E11:$AE11,0)</f>
        <v>13</v>
      </c>
      <c r="R11" s="12">
        <f>_xlfn.RANK.EQ(Indexwerte!S11,Indexwerte!$E11:$AE11,0)</f>
        <v>15</v>
      </c>
      <c r="S11" s="12">
        <f>_xlfn.RANK.EQ(Indexwerte!T11,Indexwerte!$E11:$AE11,0)</f>
        <v>4</v>
      </c>
      <c r="T11" s="12">
        <f>_xlfn.RANK.EQ(Indexwerte!U11,Indexwerte!$E11:$AE11,0)</f>
        <v>3</v>
      </c>
      <c r="U11" s="12">
        <f>_xlfn.RANK.EQ(Indexwerte!V11,Indexwerte!$E11:$AE11,0)</f>
        <v>12</v>
      </c>
      <c r="V11" s="12">
        <f>_xlfn.RANK.EQ(Indexwerte!W11,Indexwerte!$E11:$AE11,0)</f>
        <v>13</v>
      </c>
      <c r="W11" s="12">
        <f>_xlfn.RANK.EQ(Indexwerte!X11,Indexwerte!$E11:$AE11,0)</f>
        <v>9</v>
      </c>
      <c r="X11" s="12">
        <f>_xlfn.RANK.EQ(Indexwerte!Y11,Indexwerte!$E11:$AE11,0)</f>
        <v>6</v>
      </c>
      <c r="Y11" s="12">
        <f>_xlfn.RANK.EQ(Indexwerte!Z11,Indexwerte!$E11:$AE11,0)</f>
        <v>26</v>
      </c>
      <c r="Z11" s="12">
        <f>_xlfn.RANK.EQ(Indexwerte!AA11,Indexwerte!$E11:$AE11,0)</f>
        <v>23</v>
      </c>
      <c r="AA11" s="12">
        <f>_xlfn.RANK.EQ(Indexwerte!AB11,Indexwerte!$E11:$AE11,0)</f>
        <v>27</v>
      </c>
      <c r="AB11" s="12">
        <f>_xlfn.RANK.EQ(Indexwerte!AC11,Indexwerte!$E11:$AE11,0)</f>
        <v>1</v>
      </c>
      <c r="AC11" s="12">
        <f>_xlfn.RANK.EQ(Indexwerte!AD11,Indexwerte!$E11:$AE11,0)</f>
        <v>11</v>
      </c>
      <c r="AD11" s="12">
        <f>_xlfn.RANK.EQ(Indexwerte!AE11,Indexwerte!$E11:$AE11,0)</f>
        <v>5</v>
      </c>
    </row>
    <row r="12" spans="1:31" s="10" customFormat="1" ht="15" customHeight="1" x14ac:dyDescent="0.35">
      <c r="A12" s="1">
        <f t="shared" si="0"/>
        <v>7</v>
      </c>
      <c r="B12" s="2" t="s">
        <v>45</v>
      </c>
      <c r="C12" s="4" t="s">
        <v>70</v>
      </c>
      <c r="D12" s="12">
        <f>_xlfn.RANK.EQ(Indexwerte!E12,Indexwerte!$E12:$AE12,0)</f>
        <v>7</v>
      </c>
      <c r="E12" s="12">
        <f>_xlfn.RANK.EQ(Indexwerte!F12,Indexwerte!$E12:$AE12,0)</f>
        <v>9</v>
      </c>
      <c r="F12" s="12">
        <f>_xlfn.RANK.EQ(Indexwerte!G12,Indexwerte!$E12:$AE12,0)</f>
        <v>18</v>
      </c>
      <c r="G12" s="12">
        <f>_xlfn.RANK.EQ(Indexwerte!H12,Indexwerte!$E12:$AE12,0)</f>
        <v>27</v>
      </c>
      <c r="H12" s="12">
        <f>_xlfn.RANK.EQ(Indexwerte!I12,Indexwerte!$E12:$AE12,0)</f>
        <v>14</v>
      </c>
      <c r="I12" s="12">
        <f>_xlfn.RANK.EQ(Indexwerte!J12,Indexwerte!$E12:$AE12,0)</f>
        <v>13</v>
      </c>
      <c r="J12" s="12">
        <f>_xlfn.RANK.EQ(Indexwerte!K12,Indexwerte!$E12:$AE12,0)</f>
        <v>22</v>
      </c>
      <c r="K12" s="12">
        <f>_xlfn.RANK.EQ(Indexwerte!L12,Indexwerte!$E12:$AE12,0)</f>
        <v>26</v>
      </c>
      <c r="L12" s="12">
        <f>_xlfn.RANK.EQ(Indexwerte!M12,Indexwerte!$E12:$AE12,0)</f>
        <v>15</v>
      </c>
      <c r="M12" s="12">
        <f>_xlfn.RANK.EQ(Indexwerte!N12,Indexwerte!$E12:$AE12,0)</f>
        <v>10</v>
      </c>
      <c r="N12" s="12">
        <f>_xlfn.RANK.EQ(Indexwerte!O12,Indexwerte!$E12:$AE12,0)</f>
        <v>19</v>
      </c>
      <c r="O12" s="12">
        <f>_xlfn.RANK.EQ(Indexwerte!P12,Indexwerte!$E12:$AE12,0)</f>
        <v>8</v>
      </c>
      <c r="P12" s="12">
        <f>_xlfn.RANK.EQ(Indexwerte!Q12,Indexwerte!$E12:$AE12,0)</f>
        <v>21</v>
      </c>
      <c r="Q12" s="12">
        <f>_xlfn.RANK.EQ(Indexwerte!R12,Indexwerte!$E12:$AE12,0)</f>
        <v>5</v>
      </c>
      <c r="R12" s="12">
        <f>_xlfn.RANK.EQ(Indexwerte!S12,Indexwerte!$E12:$AE12,0)</f>
        <v>11</v>
      </c>
      <c r="S12" s="12">
        <f>_xlfn.RANK.EQ(Indexwerte!T12,Indexwerte!$E12:$AE12,0)</f>
        <v>12</v>
      </c>
      <c r="T12" s="12">
        <f>_xlfn.RANK.EQ(Indexwerte!U12,Indexwerte!$E12:$AE12,0)</f>
        <v>24</v>
      </c>
      <c r="U12" s="12">
        <f>_xlfn.RANK.EQ(Indexwerte!V12,Indexwerte!$E12:$AE12,0)</f>
        <v>4</v>
      </c>
      <c r="V12" s="12">
        <f>_xlfn.RANK.EQ(Indexwerte!W12,Indexwerte!$E12:$AE12,0)</f>
        <v>3</v>
      </c>
      <c r="W12" s="12">
        <f>_xlfn.RANK.EQ(Indexwerte!X12,Indexwerte!$E12:$AE12,0)</f>
        <v>6</v>
      </c>
      <c r="X12" s="12">
        <f>_xlfn.RANK.EQ(Indexwerte!Y12,Indexwerte!$E12:$AE12,0)</f>
        <v>20</v>
      </c>
      <c r="Y12" s="12">
        <f>_xlfn.RANK.EQ(Indexwerte!Z12,Indexwerte!$E12:$AE12,0)</f>
        <v>25</v>
      </c>
      <c r="Z12" s="12">
        <f>_xlfn.RANK.EQ(Indexwerte!AA12,Indexwerte!$E12:$AE12,0)</f>
        <v>23</v>
      </c>
      <c r="AA12" s="12">
        <f>_xlfn.RANK.EQ(Indexwerte!AB12,Indexwerte!$E12:$AE12,0)</f>
        <v>17</v>
      </c>
      <c r="AB12" s="12">
        <f>_xlfn.RANK.EQ(Indexwerte!AC12,Indexwerte!$E12:$AE12,0)</f>
        <v>1</v>
      </c>
      <c r="AC12" s="12">
        <f>_xlfn.RANK.EQ(Indexwerte!AD12,Indexwerte!$E12:$AE12,0)</f>
        <v>16</v>
      </c>
      <c r="AD12" s="12">
        <f>_xlfn.RANK.EQ(Indexwerte!AE12,Indexwerte!$E12:$AE12,0)</f>
        <v>2</v>
      </c>
    </row>
    <row r="13" spans="1:31" s="10" customFormat="1" ht="15" customHeight="1" x14ac:dyDescent="0.35">
      <c r="A13" s="1">
        <f t="shared" si="0"/>
        <v>8</v>
      </c>
      <c r="B13" s="2" t="s">
        <v>46</v>
      </c>
      <c r="C13" s="4" t="s">
        <v>70</v>
      </c>
      <c r="D13" s="12">
        <f>_xlfn.RANK.EQ(Indexwerte!E13,Indexwerte!$E13:$AE13,0)</f>
        <v>9</v>
      </c>
      <c r="E13" s="12">
        <f>_xlfn.RANK.EQ(Indexwerte!F13,Indexwerte!$E13:$AE13,0)</f>
        <v>23</v>
      </c>
      <c r="F13" s="12">
        <f>_xlfn.RANK.EQ(Indexwerte!G13,Indexwerte!$E13:$AE13,0)</f>
        <v>3</v>
      </c>
      <c r="G13" s="12">
        <f>_xlfn.RANK.EQ(Indexwerte!H13,Indexwerte!$E13:$AE13,0)</f>
        <v>15</v>
      </c>
      <c r="H13" s="12">
        <f>_xlfn.RANK.EQ(Indexwerte!I13,Indexwerte!$E13:$AE13,0)</f>
        <v>18</v>
      </c>
      <c r="I13" s="12">
        <f>_xlfn.RANK.EQ(Indexwerte!J13,Indexwerte!$E13:$AE13,0)</f>
        <v>26</v>
      </c>
      <c r="J13" s="12">
        <f>_xlfn.RANK.EQ(Indexwerte!K13,Indexwerte!$E13:$AE13,0)</f>
        <v>22</v>
      </c>
      <c r="K13" s="12">
        <f>_xlfn.RANK.EQ(Indexwerte!L13,Indexwerte!$E13:$AE13,0)</f>
        <v>27</v>
      </c>
      <c r="L13" s="12">
        <f>_xlfn.RANK.EQ(Indexwerte!M13,Indexwerte!$E13:$AE13,0)</f>
        <v>13</v>
      </c>
      <c r="M13" s="12">
        <f>_xlfn.RANK.EQ(Indexwerte!N13,Indexwerte!$E13:$AE13,0)</f>
        <v>6</v>
      </c>
      <c r="N13" s="12">
        <f>_xlfn.RANK.EQ(Indexwerte!O13,Indexwerte!$E13:$AE13,0)</f>
        <v>17</v>
      </c>
      <c r="O13" s="12">
        <f>_xlfn.RANK.EQ(Indexwerte!P13,Indexwerte!$E13:$AE13,0)</f>
        <v>2</v>
      </c>
      <c r="P13" s="12">
        <f>_xlfn.RANK.EQ(Indexwerte!Q13,Indexwerte!$E13:$AE13,0)</f>
        <v>21</v>
      </c>
      <c r="Q13" s="12">
        <f>_xlfn.RANK.EQ(Indexwerte!R13,Indexwerte!$E13:$AE13,0)</f>
        <v>19</v>
      </c>
      <c r="R13" s="12">
        <f>_xlfn.RANK.EQ(Indexwerte!S13,Indexwerte!$E13:$AE13,0)</f>
        <v>10</v>
      </c>
      <c r="S13" s="12">
        <f>_xlfn.RANK.EQ(Indexwerte!T13,Indexwerte!$E13:$AE13,0)</f>
        <v>5</v>
      </c>
      <c r="T13" s="12">
        <f>_xlfn.RANK.EQ(Indexwerte!U13,Indexwerte!$E13:$AE13,0)</f>
        <v>7</v>
      </c>
      <c r="U13" s="12">
        <f>_xlfn.RANK.EQ(Indexwerte!V13,Indexwerte!$E13:$AE13,0)</f>
        <v>8</v>
      </c>
      <c r="V13" s="12">
        <f>_xlfn.RANK.EQ(Indexwerte!W13,Indexwerte!$E13:$AE13,0)</f>
        <v>11</v>
      </c>
      <c r="W13" s="12">
        <f>_xlfn.RANK.EQ(Indexwerte!X13,Indexwerte!$E13:$AE13,0)</f>
        <v>4</v>
      </c>
      <c r="X13" s="12">
        <f>_xlfn.RANK.EQ(Indexwerte!Y13,Indexwerte!$E13:$AE13,0)</f>
        <v>16</v>
      </c>
      <c r="Y13" s="12">
        <f>_xlfn.RANK.EQ(Indexwerte!Z13,Indexwerte!$E13:$AE13,0)</f>
        <v>25</v>
      </c>
      <c r="Z13" s="12">
        <f>_xlfn.RANK.EQ(Indexwerte!AA13,Indexwerte!$E13:$AE13,0)</f>
        <v>20</v>
      </c>
      <c r="AA13" s="12">
        <f>_xlfn.RANK.EQ(Indexwerte!AB13,Indexwerte!$E13:$AE13,0)</f>
        <v>14</v>
      </c>
      <c r="AB13" s="12">
        <f>_xlfn.RANK.EQ(Indexwerte!AC13,Indexwerte!$E13:$AE13,0)</f>
        <v>12</v>
      </c>
      <c r="AC13" s="12">
        <f>_xlfn.RANK.EQ(Indexwerte!AD13,Indexwerte!$E13:$AE13,0)</f>
        <v>1</v>
      </c>
      <c r="AD13" s="12">
        <f>_xlfn.RANK.EQ(Indexwerte!AE13,Indexwerte!$E13:$AE13,0)</f>
        <v>24</v>
      </c>
    </row>
    <row r="14" spans="1:31" s="10" customFormat="1" ht="15" customHeight="1" x14ac:dyDescent="0.35">
      <c r="A14" s="1">
        <f t="shared" si="0"/>
        <v>9</v>
      </c>
      <c r="B14" s="2" t="s">
        <v>47</v>
      </c>
      <c r="C14" s="4" t="s">
        <v>70</v>
      </c>
      <c r="D14" s="12">
        <f>_xlfn.RANK.EQ(Indexwerte!E14,Indexwerte!$E14:$AE14,0)</f>
        <v>1</v>
      </c>
      <c r="E14" s="12">
        <f>_xlfn.RANK.EQ(Indexwerte!F14,Indexwerte!$E14:$AE14,0)</f>
        <v>24</v>
      </c>
      <c r="F14" s="12">
        <f>_xlfn.RANK.EQ(Indexwerte!G14,Indexwerte!$E14:$AE14,0)</f>
        <v>17</v>
      </c>
      <c r="G14" s="12">
        <f>_xlfn.RANK.EQ(Indexwerte!H14,Indexwerte!$E14:$AE14,0)</f>
        <v>12</v>
      </c>
      <c r="H14" s="12">
        <f>_xlfn.RANK.EQ(Indexwerte!I14,Indexwerte!$E14:$AE14,0)</f>
        <v>21</v>
      </c>
      <c r="I14" s="12">
        <f>_xlfn.RANK.EQ(Indexwerte!J14,Indexwerte!$E14:$AE14,0)</f>
        <v>7</v>
      </c>
      <c r="J14" s="12">
        <f>_xlfn.RANK.EQ(Indexwerte!K14,Indexwerte!$E14:$AE14,0)</f>
        <v>16</v>
      </c>
      <c r="K14" s="12">
        <f>_xlfn.RANK.EQ(Indexwerte!L14,Indexwerte!$E14:$AE14,0)</f>
        <v>8</v>
      </c>
      <c r="L14" s="12">
        <f>_xlfn.RANK.EQ(Indexwerte!M14,Indexwerte!$E14:$AE14,0)</f>
        <v>26</v>
      </c>
      <c r="M14" s="12">
        <f>_xlfn.RANK.EQ(Indexwerte!N14,Indexwerte!$E14:$AE14,0)</f>
        <v>5</v>
      </c>
      <c r="N14" s="12">
        <f>_xlfn.RANK.EQ(Indexwerte!O14,Indexwerte!$E14:$AE14,0)</f>
        <v>22</v>
      </c>
      <c r="O14" s="12">
        <f>_xlfn.RANK.EQ(Indexwerte!P14,Indexwerte!$E14:$AE14,0)</f>
        <v>13</v>
      </c>
      <c r="P14" s="12">
        <f>_xlfn.RANK.EQ(Indexwerte!Q14,Indexwerte!$E14:$AE14,0)</f>
        <v>1</v>
      </c>
      <c r="Q14" s="12">
        <f>_xlfn.RANK.EQ(Indexwerte!R14,Indexwerte!$E14:$AE14,0)</f>
        <v>10</v>
      </c>
      <c r="R14" s="12">
        <f>_xlfn.RANK.EQ(Indexwerte!S14,Indexwerte!$E14:$AE14,0)</f>
        <v>19</v>
      </c>
      <c r="S14" s="12">
        <f>_xlfn.RANK.EQ(Indexwerte!T14,Indexwerte!$E14:$AE14,0)</f>
        <v>23</v>
      </c>
      <c r="T14" s="12">
        <f>_xlfn.RANK.EQ(Indexwerte!U14,Indexwerte!$E14:$AE14,0)</f>
        <v>6</v>
      </c>
      <c r="U14" s="12">
        <f>_xlfn.RANK.EQ(Indexwerte!V14,Indexwerte!$E14:$AE14,0)</f>
        <v>15</v>
      </c>
      <c r="V14" s="12">
        <f>_xlfn.RANK.EQ(Indexwerte!W14,Indexwerte!$E14:$AE14,0)</f>
        <v>3</v>
      </c>
      <c r="W14" s="12">
        <f>_xlfn.RANK.EQ(Indexwerte!X14,Indexwerte!$E14:$AE14,0)</f>
        <v>27</v>
      </c>
      <c r="X14" s="12">
        <f>_xlfn.RANK.EQ(Indexwerte!Y14,Indexwerte!$E14:$AE14,0)</f>
        <v>20</v>
      </c>
      <c r="Y14" s="12">
        <f>_xlfn.RANK.EQ(Indexwerte!Z14,Indexwerte!$E14:$AE14,0)</f>
        <v>25</v>
      </c>
      <c r="Z14" s="12">
        <f>_xlfn.RANK.EQ(Indexwerte!AA14,Indexwerte!$E14:$AE14,0)</f>
        <v>18</v>
      </c>
      <c r="AA14" s="12">
        <f>_xlfn.RANK.EQ(Indexwerte!AB14,Indexwerte!$E14:$AE14,0)</f>
        <v>4</v>
      </c>
      <c r="AB14" s="12">
        <f>_xlfn.RANK.EQ(Indexwerte!AC14,Indexwerte!$E14:$AE14,0)</f>
        <v>11</v>
      </c>
      <c r="AC14" s="12">
        <f>_xlfn.RANK.EQ(Indexwerte!AD14,Indexwerte!$E14:$AE14,0)</f>
        <v>14</v>
      </c>
      <c r="AD14" s="12">
        <f>_xlfn.RANK.EQ(Indexwerte!AE14,Indexwerte!$E14:$AE14,0)</f>
        <v>9</v>
      </c>
    </row>
    <row r="15" spans="1:31" s="10" customFormat="1" ht="15" customHeight="1" x14ac:dyDescent="0.35">
      <c r="A15" s="1">
        <f t="shared" si="0"/>
        <v>10</v>
      </c>
      <c r="B15" s="2" t="s">
        <v>48</v>
      </c>
      <c r="C15" s="4" t="s">
        <v>70</v>
      </c>
      <c r="D15" s="12">
        <f>_xlfn.RANK.EQ(Indexwerte!E15,Indexwerte!$E15:$AE15,0)</f>
        <v>19</v>
      </c>
      <c r="E15" s="12">
        <f>_xlfn.RANK.EQ(Indexwerte!F15,Indexwerte!$E15:$AE15,0)</f>
        <v>27</v>
      </c>
      <c r="F15" s="12">
        <f>_xlfn.RANK.EQ(Indexwerte!G15,Indexwerte!$E15:$AE15,0)</f>
        <v>1</v>
      </c>
      <c r="G15" s="12">
        <f>_xlfn.RANK.EQ(Indexwerte!H15,Indexwerte!$E15:$AE15,0)</f>
        <v>6</v>
      </c>
      <c r="H15" s="12">
        <f>_xlfn.RANK.EQ(Indexwerte!I15,Indexwerte!$E15:$AE15,0)</f>
        <v>19</v>
      </c>
      <c r="I15" s="12">
        <f>_xlfn.RANK.EQ(Indexwerte!J15,Indexwerte!$E15:$AE15,0)</f>
        <v>6</v>
      </c>
      <c r="J15" s="12">
        <f>_xlfn.RANK.EQ(Indexwerte!K15,Indexwerte!$E15:$AE15,0)</f>
        <v>19</v>
      </c>
      <c r="K15" s="12">
        <f>_xlfn.RANK.EQ(Indexwerte!L15,Indexwerte!$E15:$AE15,0)</f>
        <v>19</v>
      </c>
      <c r="L15" s="12">
        <f>_xlfn.RANK.EQ(Indexwerte!M15,Indexwerte!$E15:$AE15,0)</f>
        <v>6</v>
      </c>
      <c r="M15" s="12">
        <f>_xlfn.RANK.EQ(Indexwerte!N15,Indexwerte!$E15:$AE15,0)</f>
        <v>18</v>
      </c>
      <c r="N15" s="12">
        <f>_xlfn.RANK.EQ(Indexwerte!O15,Indexwerte!$E15:$AE15,0)</f>
        <v>19</v>
      </c>
      <c r="O15" s="12">
        <f>_xlfn.RANK.EQ(Indexwerte!P15,Indexwerte!$E15:$AE15,0)</f>
        <v>6</v>
      </c>
      <c r="P15" s="12">
        <f>_xlfn.RANK.EQ(Indexwerte!Q15,Indexwerte!$E15:$AE15,0)</f>
        <v>1</v>
      </c>
      <c r="Q15" s="12">
        <f>_xlfn.RANK.EQ(Indexwerte!R15,Indexwerte!$E15:$AE15,0)</f>
        <v>6</v>
      </c>
      <c r="R15" s="12">
        <f>_xlfn.RANK.EQ(Indexwerte!S15,Indexwerte!$E15:$AE15,0)</f>
        <v>1</v>
      </c>
      <c r="S15" s="12">
        <f>_xlfn.RANK.EQ(Indexwerte!T15,Indexwerte!$E15:$AE15,0)</f>
        <v>1</v>
      </c>
      <c r="T15" s="12">
        <f>_xlfn.RANK.EQ(Indexwerte!U15,Indexwerte!$E15:$AE15,0)</f>
        <v>6</v>
      </c>
      <c r="U15" s="12">
        <f>_xlfn.RANK.EQ(Indexwerte!V15,Indexwerte!$E15:$AE15,0)</f>
        <v>6</v>
      </c>
      <c r="V15" s="12">
        <f>_xlfn.RANK.EQ(Indexwerte!W15,Indexwerte!$E15:$AE15,0)</f>
        <v>6</v>
      </c>
      <c r="W15" s="12">
        <f>_xlfn.RANK.EQ(Indexwerte!X15,Indexwerte!$E15:$AE15,0)</f>
        <v>19</v>
      </c>
      <c r="X15" s="12">
        <f>_xlfn.RANK.EQ(Indexwerte!Y15,Indexwerte!$E15:$AE15,0)</f>
        <v>19</v>
      </c>
      <c r="Y15" s="12">
        <f>_xlfn.RANK.EQ(Indexwerte!Z15,Indexwerte!$E15:$AE15,0)</f>
        <v>1</v>
      </c>
      <c r="Z15" s="12">
        <f>_xlfn.RANK.EQ(Indexwerte!AA15,Indexwerte!$E15:$AE15,0)</f>
        <v>6</v>
      </c>
      <c r="AA15" s="12">
        <f>_xlfn.RANK.EQ(Indexwerte!AB15,Indexwerte!$E15:$AE15,0)</f>
        <v>6</v>
      </c>
      <c r="AB15" s="12">
        <f>_xlfn.RANK.EQ(Indexwerte!AC15,Indexwerte!$E15:$AE15,0)</f>
        <v>6</v>
      </c>
      <c r="AC15" s="12">
        <f>_xlfn.RANK.EQ(Indexwerte!AD15,Indexwerte!$E15:$AE15,0)</f>
        <v>19</v>
      </c>
      <c r="AD15" s="12">
        <f>_xlfn.RANK.EQ(Indexwerte!AE15,Indexwerte!$E15:$AE15,0)</f>
        <v>6</v>
      </c>
    </row>
    <row r="16" spans="1:31" s="10" customFormat="1" ht="15" customHeight="1" x14ac:dyDescent="0.35">
      <c r="A16" s="1">
        <f t="shared" si="0"/>
        <v>11</v>
      </c>
      <c r="B16" s="2" t="s">
        <v>49</v>
      </c>
      <c r="C16" s="4" t="s">
        <v>70</v>
      </c>
      <c r="D16" s="12">
        <f>_xlfn.RANK.EQ(Indexwerte!E16,Indexwerte!$E16:$AE16,0)</f>
        <v>8</v>
      </c>
      <c r="E16" s="12">
        <f>_xlfn.RANK.EQ(Indexwerte!F16,Indexwerte!$E16:$AE16,0)</f>
        <v>8</v>
      </c>
      <c r="F16" s="12">
        <f>_xlfn.RANK.EQ(Indexwerte!G16,Indexwerte!$E16:$AE16,0)</f>
        <v>8</v>
      </c>
      <c r="G16" s="12">
        <f>_xlfn.RANK.EQ(Indexwerte!H16,Indexwerte!$E16:$AE16,0)</f>
        <v>20</v>
      </c>
      <c r="H16" s="12">
        <f>_xlfn.RANK.EQ(Indexwerte!I16,Indexwerte!$E16:$AE16,0)</f>
        <v>20</v>
      </c>
      <c r="I16" s="12">
        <f>_xlfn.RANK.EQ(Indexwerte!J16,Indexwerte!$E16:$AE16,0)</f>
        <v>1</v>
      </c>
      <c r="J16" s="12">
        <f>_xlfn.RANK.EQ(Indexwerte!K16,Indexwerte!$E16:$AE16,0)</f>
        <v>8</v>
      </c>
      <c r="K16" s="12">
        <f>_xlfn.RANK.EQ(Indexwerte!L16,Indexwerte!$E16:$AE16,0)</f>
        <v>20</v>
      </c>
      <c r="L16" s="12">
        <f>_xlfn.RANK.EQ(Indexwerte!M16,Indexwerte!$E16:$AE16,0)</f>
        <v>8</v>
      </c>
      <c r="M16" s="12">
        <f>_xlfn.RANK.EQ(Indexwerte!N16,Indexwerte!$E16:$AE16,0)</f>
        <v>8</v>
      </c>
      <c r="N16" s="12">
        <f>_xlfn.RANK.EQ(Indexwerte!O16,Indexwerte!$E16:$AE16,0)</f>
        <v>25</v>
      </c>
      <c r="O16" s="12">
        <f>_xlfn.RANK.EQ(Indexwerte!P16,Indexwerte!$E16:$AE16,0)</f>
        <v>8</v>
      </c>
      <c r="P16" s="12">
        <f>_xlfn.RANK.EQ(Indexwerte!Q16,Indexwerte!$E16:$AE16,0)</f>
        <v>25</v>
      </c>
      <c r="Q16" s="12">
        <f>_xlfn.RANK.EQ(Indexwerte!R16,Indexwerte!$E16:$AE16,0)</f>
        <v>8</v>
      </c>
      <c r="R16" s="12">
        <f>_xlfn.RANK.EQ(Indexwerte!S16,Indexwerte!$E16:$AE16,0)</f>
        <v>8</v>
      </c>
      <c r="S16" s="12">
        <f>_xlfn.RANK.EQ(Indexwerte!T16,Indexwerte!$E16:$AE16,0)</f>
        <v>8</v>
      </c>
      <c r="T16" s="12">
        <f>_xlfn.RANK.EQ(Indexwerte!U16,Indexwerte!$E16:$AE16,0)</f>
        <v>1</v>
      </c>
      <c r="U16" s="12">
        <f>_xlfn.RANK.EQ(Indexwerte!V16,Indexwerte!$E16:$AE16,0)</f>
        <v>8</v>
      </c>
      <c r="V16" s="12">
        <f>_xlfn.RANK.EQ(Indexwerte!W16,Indexwerte!$E16:$AE16,0)</f>
        <v>1</v>
      </c>
      <c r="W16" s="12">
        <f>_xlfn.RANK.EQ(Indexwerte!X16,Indexwerte!$E16:$AE16,0)</f>
        <v>8</v>
      </c>
      <c r="X16" s="12">
        <f>_xlfn.RANK.EQ(Indexwerte!Y16,Indexwerte!$E16:$AE16,0)</f>
        <v>25</v>
      </c>
      <c r="Y16" s="12">
        <f>_xlfn.RANK.EQ(Indexwerte!Z16,Indexwerte!$E16:$AE16,0)</f>
        <v>20</v>
      </c>
      <c r="Z16" s="12">
        <f>_xlfn.RANK.EQ(Indexwerte!AA16,Indexwerte!$E16:$AE16,0)</f>
        <v>1</v>
      </c>
      <c r="AA16" s="12">
        <f>_xlfn.RANK.EQ(Indexwerte!AB16,Indexwerte!$E16:$AE16,0)</f>
        <v>20</v>
      </c>
      <c r="AB16" s="12">
        <f>_xlfn.RANK.EQ(Indexwerte!AC16,Indexwerte!$E16:$AE16,0)</f>
        <v>1</v>
      </c>
      <c r="AC16" s="12">
        <f>_xlfn.RANK.EQ(Indexwerte!AD16,Indexwerte!$E16:$AE16,0)</f>
        <v>1</v>
      </c>
      <c r="AD16" s="12">
        <f>_xlfn.RANK.EQ(Indexwerte!AE16,Indexwerte!$E16:$AE16,0)</f>
        <v>1</v>
      </c>
    </row>
    <row r="17" spans="1:31" s="10" customFormat="1" ht="15" customHeight="1" x14ac:dyDescent="0.35">
      <c r="A17" s="1">
        <f t="shared" si="0"/>
        <v>12</v>
      </c>
      <c r="B17" s="2" t="s">
        <v>50</v>
      </c>
      <c r="C17" s="4" t="s">
        <v>70</v>
      </c>
      <c r="D17" s="12">
        <f>_xlfn.RANK.EQ(Indexwerte!E17,Indexwerte!$E17:$AE17,0)</f>
        <v>9</v>
      </c>
      <c r="E17" s="12">
        <f>_xlfn.RANK.EQ(Indexwerte!F17,Indexwerte!$E17:$AE17,0)</f>
        <v>1</v>
      </c>
      <c r="F17" s="12">
        <f>_xlfn.RANK.EQ(Indexwerte!G17,Indexwerte!$E17:$AE17,0)</f>
        <v>1</v>
      </c>
      <c r="G17" s="12">
        <f>_xlfn.RANK.EQ(Indexwerte!H17,Indexwerte!$E17:$AE17,0)</f>
        <v>18</v>
      </c>
      <c r="H17" s="12">
        <f>_xlfn.RANK.EQ(Indexwerte!I17,Indexwerte!$E17:$AE17,0)</f>
        <v>1</v>
      </c>
      <c r="I17" s="12">
        <f>_xlfn.RANK.EQ(Indexwerte!J17,Indexwerte!$E17:$AE17,0)</f>
        <v>13</v>
      </c>
      <c r="J17" s="12">
        <f>_xlfn.RANK.EQ(Indexwerte!K17,Indexwerte!$E17:$AE17,0)</f>
        <v>27</v>
      </c>
      <c r="K17" s="12">
        <f>_xlfn.RANK.EQ(Indexwerte!L17,Indexwerte!$E17:$AE17,0)</f>
        <v>25</v>
      </c>
      <c r="L17" s="12">
        <f>_xlfn.RANK.EQ(Indexwerte!M17,Indexwerte!$E17:$AE17,0)</f>
        <v>1</v>
      </c>
      <c r="M17" s="12">
        <f>_xlfn.RANK.EQ(Indexwerte!N17,Indexwerte!$E17:$AE17,0)</f>
        <v>1</v>
      </c>
      <c r="N17" s="12">
        <f>_xlfn.RANK.EQ(Indexwerte!O17,Indexwerte!$E17:$AE17,0)</f>
        <v>26</v>
      </c>
      <c r="O17" s="12">
        <f>_xlfn.RANK.EQ(Indexwerte!P17,Indexwerte!$E17:$AE17,0)</f>
        <v>20</v>
      </c>
      <c r="P17" s="12">
        <f>_xlfn.RANK.EQ(Indexwerte!Q17,Indexwerte!$E17:$AE17,0)</f>
        <v>20</v>
      </c>
      <c r="Q17" s="12">
        <f>_xlfn.RANK.EQ(Indexwerte!R17,Indexwerte!$E17:$AE17,0)</f>
        <v>9</v>
      </c>
      <c r="R17" s="12">
        <f>_xlfn.RANK.EQ(Indexwerte!S17,Indexwerte!$E17:$AE17,0)</f>
        <v>1</v>
      </c>
      <c r="S17" s="12">
        <f>_xlfn.RANK.EQ(Indexwerte!T17,Indexwerte!$E17:$AE17,0)</f>
        <v>18</v>
      </c>
      <c r="T17" s="12">
        <f>_xlfn.RANK.EQ(Indexwerte!U17,Indexwerte!$E17:$AE17,0)</f>
        <v>13</v>
      </c>
      <c r="U17" s="12">
        <f>_xlfn.RANK.EQ(Indexwerte!V17,Indexwerte!$E17:$AE17,0)</f>
        <v>13</v>
      </c>
      <c r="V17" s="12">
        <f>_xlfn.RANK.EQ(Indexwerte!W17,Indexwerte!$E17:$AE17,0)</f>
        <v>1</v>
      </c>
      <c r="W17" s="12">
        <f>_xlfn.RANK.EQ(Indexwerte!X17,Indexwerte!$E17:$AE17,0)</f>
        <v>9</v>
      </c>
      <c r="X17" s="12">
        <f>_xlfn.RANK.EQ(Indexwerte!Y17,Indexwerte!$E17:$AE17,0)</f>
        <v>12</v>
      </c>
      <c r="Y17" s="12">
        <f>_xlfn.RANK.EQ(Indexwerte!Z17,Indexwerte!$E17:$AE17,0)</f>
        <v>20</v>
      </c>
      <c r="Z17" s="12">
        <f>_xlfn.RANK.EQ(Indexwerte!AA17,Indexwerte!$E17:$AE17,0)</f>
        <v>13</v>
      </c>
      <c r="AA17" s="12">
        <f>_xlfn.RANK.EQ(Indexwerte!AB17,Indexwerte!$E17:$AE17,0)</f>
        <v>20</v>
      </c>
      <c r="AB17" s="12">
        <f>_xlfn.RANK.EQ(Indexwerte!AC17,Indexwerte!$E17:$AE17,0)</f>
        <v>20</v>
      </c>
      <c r="AC17" s="12">
        <f>_xlfn.RANK.EQ(Indexwerte!AD17,Indexwerte!$E17:$AE17,0)</f>
        <v>1</v>
      </c>
      <c r="AD17" s="12">
        <f>_xlfn.RANK.EQ(Indexwerte!AE17,Indexwerte!$E17:$AE17,0)</f>
        <v>13</v>
      </c>
    </row>
    <row r="18" spans="1:31" s="10" customFormat="1" ht="15" customHeight="1" x14ac:dyDescent="0.35">
      <c r="A18" s="1">
        <f t="shared" si="0"/>
        <v>13</v>
      </c>
      <c r="B18" s="2" t="s">
        <v>51</v>
      </c>
      <c r="C18" s="4" t="s">
        <v>70</v>
      </c>
      <c r="D18" s="12">
        <f>_xlfn.RANK.EQ(Indexwerte!E18,Indexwerte!$E18:$AE18,0)</f>
        <v>5</v>
      </c>
      <c r="E18" s="12">
        <f>_xlfn.RANK.EQ(Indexwerte!F18,Indexwerte!$E18:$AE18,0)</f>
        <v>2</v>
      </c>
      <c r="F18" s="12">
        <f>_xlfn.RANK.EQ(Indexwerte!G18,Indexwerte!$E18:$AE18,0)</f>
        <v>15</v>
      </c>
      <c r="G18" s="12">
        <f>_xlfn.RANK.EQ(Indexwerte!H18,Indexwerte!$E18:$AE18,0)</f>
        <v>21</v>
      </c>
      <c r="H18" s="12">
        <f>_xlfn.RANK.EQ(Indexwerte!I18,Indexwerte!$E18:$AE18,0)</f>
        <v>21</v>
      </c>
      <c r="I18" s="12">
        <f>_xlfn.RANK.EQ(Indexwerte!J18,Indexwerte!$E18:$AE18,0)</f>
        <v>21</v>
      </c>
      <c r="J18" s="12">
        <f>_xlfn.RANK.EQ(Indexwerte!K18,Indexwerte!$E18:$AE18,0)</f>
        <v>21</v>
      </c>
      <c r="K18" s="12">
        <f>_xlfn.RANK.EQ(Indexwerte!L18,Indexwerte!$E18:$AE18,0)</f>
        <v>21</v>
      </c>
      <c r="L18" s="12">
        <f>_xlfn.RANK.EQ(Indexwerte!M18,Indexwerte!$E18:$AE18,0)</f>
        <v>5</v>
      </c>
      <c r="M18" s="12">
        <f>_xlfn.RANK.EQ(Indexwerte!N18,Indexwerte!$E18:$AE18,0)</f>
        <v>5</v>
      </c>
      <c r="N18" s="12">
        <f>_xlfn.RANK.EQ(Indexwerte!O18,Indexwerte!$E18:$AE18,0)</f>
        <v>20</v>
      </c>
      <c r="O18" s="12">
        <f>_xlfn.RANK.EQ(Indexwerte!P18,Indexwerte!$E18:$AE18,0)</f>
        <v>5</v>
      </c>
      <c r="P18" s="12">
        <f>_xlfn.RANK.EQ(Indexwerte!Q18,Indexwerte!$E18:$AE18,0)</f>
        <v>5</v>
      </c>
      <c r="Q18" s="12">
        <f>_xlfn.RANK.EQ(Indexwerte!R18,Indexwerte!$E18:$AE18,0)</f>
        <v>15</v>
      </c>
      <c r="R18" s="12">
        <f>_xlfn.RANK.EQ(Indexwerte!S18,Indexwerte!$E18:$AE18,0)</f>
        <v>2</v>
      </c>
      <c r="S18" s="12">
        <f>_xlfn.RANK.EQ(Indexwerte!T18,Indexwerte!$E18:$AE18,0)</f>
        <v>15</v>
      </c>
      <c r="T18" s="12">
        <f>_xlfn.RANK.EQ(Indexwerte!U18,Indexwerte!$E18:$AE18,0)</f>
        <v>5</v>
      </c>
      <c r="U18" s="12">
        <f>_xlfn.RANK.EQ(Indexwerte!V18,Indexwerte!$E18:$AE18,0)</f>
        <v>15</v>
      </c>
      <c r="V18" s="12">
        <f>_xlfn.RANK.EQ(Indexwerte!W18,Indexwerte!$E18:$AE18,0)</f>
        <v>2</v>
      </c>
      <c r="W18" s="12">
        <f>_xlfn.RANK.EQ(Indexwerte!X18,Indexwerte!$E18:$AE18,0)</f>
        <v>1</v>
      </c>
      <c r="X18" s="12">
        <f>_xlfn.RANK.EQ(Indexwerte!Y18,Indexwerte!$E18:$AE18,0)</f>
        <v>5</v>
      </c>
      <c r="Y18" s="12">
        <f>_xlfn.RANK.EQ(Indexwerte!Z18,Indexwerte!$E18:$AE18,0)</f>
        <v>15</v>
      </c>
      <c r="Z18" s="12">
        <f>_xlfn.RANK.EQ(Indexwerte!AA18,Indexwerte!$E18:$AE18,0)</f>
        <v>27</v>
      </c>
      <c r="AA18" s="12">
        <f>_xlfn.RANK.EQ(Indexwerte!AB18,Indexwerte!$E18:$AE18,0)</f>
        <v>21</v>
      </c>
      <c r="AB18" s="12">
        <f>_xlfn.RANK.EQ(Indexwerte!AC18,Indexwerte!$E18:$AE18,0)</f>
        <v>5</v>
      </c>
      <c r="AC18" s="12">
        <f>_xlfn.RANK.EQ(Indexwerte!AD18,Indexwerte!$E18:$AE18,0)</f>
        <v>5</v>
      </c>
      <c r="AD18" s="12">
        <f>_xlfn.RANK.EQ(Indexwerte!AE18,Indexwerte!$E18:$AE18,0)</f>
        <v>5</v>
      </c>
    </row>
    <row r="19" spans="1:31" s="10" customFormat="1" ht="15" customHeight="1" x14ac:dyDescent="0.35">
      <c r="A19" s="1">
        <f t="shared" si="0"/>
        <v>14</v>
      </c>
      <c r="B19" s="2" t="s">
        <v>52</v>
      </c>
      <c r="C19" s="4" t="s">
        <v>70</v>
      </c>
      <c r="D19" s="12">
        <f>_xlfn.RANK.EQ(Indexwerte!E19,Indexwerte!$E19:$AE19,0)</f>
        <v>1</v>
      </c>
      <c r="E19" s="12">
        <f>_xlfn.RANK.EQ(Indexwerte!F19,Indexwerte!$E19:$AE19,0)</f>
        <v>18</v>
      </c>
      <c r="F19" s="12">
        <f>_xlfn.RANK.EQ(Indexwerte!G19,Indexwerte!$E19:$AE19,0)</f>
        <v>1</v>
      </c>
      <c r="G19" s="12">
        <f>_xlfn.RANK.EQ(Indexwerte!H19,Indexwerte!$E19:$AE19,0)</f>
        <v>1</v>
      </c>
      <c r="H19" s="12">
        <f>_xlfn.RANK.EQ(Indexwerte!I19,Indexwerte!$E19:$AE19,0)</f>
        <v>18</v>
      </c>
      <c r="I19" s="12">
        <f>_xlfn.RANK.EQ(Indexwerte!J19,Indexwerte!$E19:$AE19,0)</f>
        <v>1</v>
      </c>
      <c r="J19" s="12">
        <f>_xlfn.RANK.EQ(Indexwerte!K19,Indexwerte!$E19:$AE19,0)</f>
        <v>16</v>
      </c>
      <c r="K19" s="12">
        <f>_xlfn.RANK.EQ(Indexwerte!L19,Indexwerte!$E19:$AE19,0)</f>
        <v>18</v>
      </c>
      <c r="L19" s="12">
        <f>_xlfn.RANK.EQ(Indexwerte!M19,Indexwerte!$E19:$AE19,0)</f>
        <v>1</v>
      </c>
      <c r="M19" s="12">
        <f>_xlfn.RANK.EQ(Indexwerte!N19,Indexwerte!$E19:$AE19,0)</f>
        <v>1</v>
      </c>
      <c r="N19" s="12">
        <f>_xlfn.RANK.EQ(Indexwerte!O19,Indexwerte!$E19:$AE19,0)</f>
        <v>18</v>
      </c>
      <c r="O19" s="12">
        <f>_xlfn.RANK.EQ(Indexwerte!P19,Indexwerte!$E19:$AE19,0)</f>
        <v>14</v>
      </c>
      <c r="P19" s="12">
        <f>_xlfn.RANK.EQ(Indexwerte!Q19,Indexwerte!$E19:$AE19,0)</f>
        <v>18</v>
      </c>
      <c r="Q19" s="12">
        <f>_xlfn.RANK.EQ(Indexwerte!R19,Indexwerte!$E19:$AE19,0)</f>
        <v>18</v>
      </c>
      <c r="R19" s="12">
        <f>_xlfn.RANK.EQ(Indexwerte!S19,Indexwerte!$E19:$AE19,0)</f>
        <v>10</v>
      </c>
      <c r="S19" s="12">
        <f>_xlfn.RANK.EQ(Indexwerte!T19,Indexwerte!$E19:$AE19,0)</f>
        <v>1</v>
      </c>
      <c r="T19" s="12">
        <f>_xlfn.RANK.EQ(Indexwerte!U19,Indexwerte!$E19:$AE19,0)</f>
        <v>13</v>
      </c>
      <c r="U19" s="12">
        <f>_xlfn.RANK.EQ(Indexwerte!V19,Indexwerte!$E19:$AE19,0)</f>
        <v>18</v>
      </c>
      <c r="V19" s="12">
        <f>_xlfn.RANK.EQ(Indexwerte!W19,Indexwerte!$E19:$AE19,0)</f>
        <v>1</v>
      </c>
      <c r="W19" s="12">
        <f>_xlfn.RANK.EQ(Indexwerte!X19,Indexwerte!$E19:$AE19,0)</f>
        <v>18</v>
      </c>
      <c r="X19" s="12">
        <f>_xlfn.RANK.EQ(Indexwerte!Y19,Indexwerte!$E19:$AE19,0)</f>
        <v>10</v>
      </c>
      <c r="Y19" s="12">
        <f>_xlfn.RANK.EQ(Indexwerte!Z19,Indexwerte!$E19:$AE19,0)</f>
        <v>15</v>
      </c>
      <c r="Z19" s="12">
        <f>_xlfn.RANK.EQ(Indexwerte!AA19,Indexwerte!$E19:$AE19,0)</f>
        <v>18</v>
      </c>
      <c r="AA19" s="12">
        <f>_xlfn.RANK.EQ(Indexwerte!AB19,Indexwerte!$E19:$AE19,0)</f>
        <v>16</v>
      </c>
      <c r="AB19" s="12">
        <f>_xlfn.RANK.EQ(Indexwerte!AC19,Indexwerte!$E19:$AE19,0)</f>
        <v>1</v>
      </c>
      <c r="AC19" s="12">
        <f>_xlfn.RANK.EQ(Indexwerte!AD19,Indexwerte!$E19:$AE19,0)</f>
        <v>18</v>
      </c>
      <c r="AD19" s="12">
        <f>_xlfn.RANK.EQ(Indexwerte!AE19,Indexwerte!$E19:$AE19,0)</f>
        <v>10</v>
      </c>
    </row>
    <row r="20" spans="1:31" s="12" customFormat="1" ht="15" customHeight="1" x14ac:dyDescent="0.35">
      <c r="A20" s="1">
        <f t="shared" si="0"/>
        <v>15</v>
      </c>
      <c r="B20" s="2" t="s">
        <v>53</v>
      </c>
      <c r="C20" s="4" t="s">
        <v>70</v>
      </c>
      <c r="D20" s="12">
        <f>_xlfn.RANK.EQ(Indexwerte!E20,Indexwerte!$E20:$AE20,0)</f>
        <v>1</v>
      </c>
      <c r="E20" s="12">
        <f>_xlfn.RANK.EQ(Indexwerte!F20,Indexwerte!$E20:$AE20,0)</f>
        <v>11</v>
      </c>
      <c r="F20" s="12">
        <f>_xlfn.RANK.EQ(Indexwerte!G20,Indexwerte!$E20:$AE20,0)</f>
        <v>5</v>
      </c>
      <c r="G20" s="12">
        <f>_xlfn.RANK.EQ(Indexwerte!H20,Indexwerte!$E20:$AE20,0)</f>
        <v>5</v>
      </c>
      <c r="H20" s="12">
        <f>_xlfn.RANK.EQ(Indexwerte!I20,Indexwerte!$E20:$AE20,0)</f>
        <v>1</v>
      </c>
      <c r="I20" s="12">
        <f>_xlfn.RANK.EQ(Indexwerte!J20,Indexwerte!$E20:$AE20,0)</f>
        <v>1</v>
      </c>
      <c r="J20" s="12">
        <f>_xlfn.RANK.EQ(Indexwerte!K20,Indexwerte!$E20:$AE20,0)</f>
        <v>11</v>
      </c>
      <c r="K20" s="12">
        <f>_xlfn.RANK.EQ(Indexwerte!L20,Indexwerte!$E20:$AE20,0)</f>
        <v>11</v>
      </c>
      <c r="L20" s="12">
        <f>_xlfn.RANK.EQ(Indexwerte!M20,Indexwerte!$E20:$AE20,0)</f>
        <v>11</v>
      </c>
      <c r="M20" s="12">
        <f>_xlfn.RANK.EQ(Indexwerte!N20,Indexwerte!$E20:$AE20,0)</f>
        <v>11</v>
      </c>
      <c r="N20" s="12">
        <f>_xlfn.RANK.EQ(Indexwerte!O20,Indexwerte!$E20:$AE20,0)</f>
        <v>11</v>
      </c>
      <c r="O20" s="12">
        <f>_xlfn.RANK.EQ(Indexwerte!P20,Indexwerte!$E20:$AE20,0)</f>
        <v>5</v>
      </c>
      <c r="P20" s="12">
        <f>_xlfn.RANK.EQ(Indexwerte!Q20,Indexwerte!$E20:$AE20,0)</f>
        <v>11</v>
      </c>
      <c r="Q20" s="12">
        <f>_xlfn.RANK.EQ(Indexwerte!R20,Indexwerte!$E20:$AE20,0)</f>
        <v>11</v>
      </c>
      <c r="R20" s="12">
        <f>_xlfn.RANK.EQ(Indexwerte!S20,Indexwerte!$E20:$AE20,0)</f>
        <v>11</v>
      </c>
      <c r="S20" s="12">
        <f>_xlfn.RANK.EQ(Indexwerte!T20,Indexwerte!$E20:$AE20,0)</f>
        <v>10</v>
      </c>
      <c r="T20" s="12">
        <f>_xlfn.RANK.EQ(Indexwerte!U20,Indexwerte!$E20:$AE20,0)</f>
        <v>11</v>
      </c>
      <c r="U20" s="12">
        <f>_xlfn.RANK.EQ(Indexwerte!V20,Indexwerte!$E20:$AE20,0)</f>
        <v>5</v>
      </c>
      <c r="V20" s="12">
        <f>_xlfn.RANK.EQ(Indexwerte!W20,Indexwerte!$E20:$AE20,0)</f>
        <v>11</v>
      </c>
      <c r="W20" s="12">
        <f>_xlfn.RANK.EQ(Indexwerte!X20,Indexwerte!$E20:$AE20,0)</f>
        <v>11</v>
      </c>
      <c r="X20" s="12">
        <f>_xlfn.RANK.EQ(Indexwerte!Y20,Indexwerte!$E20:$AE20,0)</f>
        <v>11</v>
      </c>
      <c r="Y20" s="12">
        <f>_xlfn.RANK.EQ(Indexwerte!Z20,Indexwerte!$E20:$AE20,0)</f>
        <v>11</v>
      </c>
      <c r="Z20" s="12">
        <f>_xlfn.RANK.EQ(Indexwerte!AA20,Indexwerte!$E20:$AE20,0)</f>
        <v>11</v>
      </c>
      <c r="AA20" s="12">
        <f>_xlfn.RANK.EQ(Indexwerte!AB20,Indexwerte!$E20:$AE20,0)</f>
        <v>5</v>
      </c>
      <c r="AB20" s="12">
        <f>_xlfn.RANK.EQ(Indexwerte!AC20,Indexwerte!$E20:$AE20,0)</f>
        <v>11</v>
      </c>
      <c r="AC20" s="12">
        <f>_xlfn.RANK.EQ(Indexwerte!AD20,Indexwerte!$E20:$AE20,0)</f>
        <v>1</v>
      </c>
      <c r="AD20" s="12">
        <f>_xlfn.RANK.EQ(Indexwerte!AE20,Indexwerte!$E20:$AE20,0)</f>
        <v>11</v>
      </c>
      <c r="AE20" s="10"/>
    </row>
    <row r="21" spans="1:31" s="12" customFormat="1" ht="15" customHeight="1" x14ac:dyDescent="0.35">
      <c r="A21" s="1">
        <f t="shared" si="0"/>
        <v>16</v>
      </c>
      <c r="B21" s="2" t="s">
        <v>54</v>
      </c>
      <c r="C21" s="4" t="s">
        <v>70</v>
      </c>
      <c r="D21" s="12">
        <f>_xlfn.RANK.EQ(Indexwerte!E21,Indexwerte!$E21:$AE21,0)</f>
        <v>5</v>
      </c>
      <c r="E21" s="12">
        <f>_xlfn.RANK.EQ(Indexwerte!F21,Indexwerte!$E21:$AE21,0)</f>
        <v>16</v>
      </c>
      <c r="F21" s="12">
        <f>_xlfn.RANK.EQ(Indexwerte!G21,Indexwerte!$E21:$AE21,0)</f>
        <v>23</v>
      </c>
      <c r="G21" s="12">
        <f>_xlfn.RANK.EQ(Indexwerte!H21,Indexwerte!$E21:$AE21,0)</f>
        <v>5</v>
      </c>
      <c r="H21" s="12">
        <f>_xlfn.RANK.EQ(Indexwerte!I21,Indexwerte!$E21:$AE21,0)</f>
        <v>1</v>
      </c>
      <c r="I21" s="12">
        <f>_xlfn.RANK.EQ(Indexwerte!J21,Indexwerte!$E21:$AE21,0)</f>
        <v>1</v>
      </c>
      <c r="J21" s="12">
        <f>_xlfn.RANK.EQ(Indexwerte!K21,Indexwerte!$E21:$AE21,0)</f>
        <v>10</v>
      </c>
      <c r="K21" s="12">
        <f>_xlfn.RANK.EQ(Indexwerte!L21,Indexwerte!$E21:$AE21,0)</f>
        <v>5</v>
      </c>
      <c r="L21" s="12">
        <f>_xlfn.RANK.EQ(Indexwerte!M21,Indexwerte!$E21:$AE21,0)</f>
        <v>16</v>
      </c>
      <c r="M21" s="12">
        <f>_xlfn.RANK.EQ(Indexwerte!N21,Indexwerte!$E21:$AE21,0)</f>
        <v>16</v>
      </c>
      <c r="N21" s="12">
        <f>_xlfn.RANK.EQ(Indexwerte!O21,Indexwerte!$E21:$AE21,0)</f>
        <v>10</v>
      </c>
      <c r="O21" s="12">
        <f>_xlfn.RANK.EQ(Indexwerte!P21,Indexwerte!$E21:$AE21,0)</f>
        <v>16</v>
      </c>
      <c r="P21" s="12">
        <f>_xlfn.RANK.EQ(Indexwerte!Q21,Indexwerte!$E21:$AE21,0)</f>
        <v>10</v>
      </c>
      <c r="Q21" s="12">
        <f>_xlfn.RANK.EQ(Indexwerte!R21,Indexwerte!$E21:$AE21,0)</f>
        <v>16</v>
      </c>
      <c r="R21" s="12">
        <f>_xlfn.RANK.EQ(Indexwerte!S21,Indexwerte!$E21:$AE21,0)</f>
        <v>10</v>
      </c>
      <c r="S21" s="12">
        <f>_xlfn.RANK.EQ(Indexwerte!T21,Indexwerte!$E21:$AE21,0)</f>
        <v>23</v>
      </c>
      <c r="T21" s="12">
        <f>_xlfn.RANK.EQ(Indexwerte!U21,Indexwerte!$E21:$AE21,0)</f>
        <v>23</v>
      </c>
      <c r="U21" s="12">
        <f>_xlfn.RANK.EQ(Indexwerte!V21,Indexwerte!$E21:$AE21,0)</f>
        <v>16</v>
      </c>
      <c r="V21" s="12">
        <f>_xlfn.RANK.EQ(Indexwerte!W21,Indexwerte!$E21:$AE21,0)</f>
        <v>5</v>
      </c>
      <c r="W21" s="12">
        <f>_xlfn.RANK.EQ(Indexwerte!X21,Indexwerte!$E21:$AE21,0)</f>
        <v>23</v>
      </c>
      <c r="X21" s="12">
        <f>_xlfn.RANK.EQ(Indexwerte!Y21,Indexwerte!$E21:$AE21,0)</f>
        <v>1</v>
      </c>
      <c r="Y21" s="12">
        <f>_xlfn.RANK.EQ(Indexwerte!Z21,Indexwerte!$E21:$AE21,0)</f>
        <v>1</v>
      </c>
      <c r="Z21" s="12">
        <f>_xlfn.RANK.EQ(Indexwerte!AA21,Indexwerte!$E21:$AE21,0)</f>
        <v>10</v>
      </c>
      <c r="AA21" s="12">
        <f>_xlfn.RANK.EQ(Indexwerte!AB21,Indexwerte!$E21:$AE21,0)</f>
        <v>5</v>
      </c>
      <c r="AB21" s="12">
        <f>_xlfn.RANK.EQ(Indexwerte!AC21,Indexwerte!$E21:$AE21,0)</f>
        <v>16</v>
      </c>
      <c r="AC21" s="12">
        <f>_xlfn.RANK.EQ(Indexwerte!AD21,Indexwerte!$E21:$AE21,0)</f>
        <v>23</v>
      </c>
      <c r="AD21" s="12">
        <f>_xlfn.RANK.EQ(Indexwerte!AE21,Indexwerte!$E21:$AE21,0)</f>
        <v>10</v>
      </c>
      <c r="AE21" s="10"/>
    </row>
    <row r="22" spans="1:31" s="12" customFormat="1" ht="15" customHeight="1" x14ac:dyDescent="0.35">
      <c r="A22" s="1">
        <f t="shared" si="0"/>
        <v>17</v>
      </c>
      <c r="B22" s="2" t="s">
        <v>55</v>
      </c>
      <c r="C22" s="4" t="s">
        <v>70</v>
      </c>
      <c r="D22" s="12">
        <f>_xlfn.RANK.EQ(Indexwerte!E22,Indexwerte!$E22:$AE22,0)</f>
        <v>1</v>
      </c>
      <c r="E22" s="12">
        <f>_xlfn.RANK.EQ(Indexwerte!F22,Indexwerte!$E22:$AE22,0)</f>
        <v>1</v>
      </c>
      <c r="F22" s="12">
        <f>_xlfn.RANK.EQ(Indexwerte!G22,Indexwerte!$E22:$AE22,0)</f>
        <v>1</v>
      </c>
      <c r="G22" s="12">
        <f>_xlfn.RANK.EQ(Indexwerte!H22,Indexwerte!$E22:$AE22,0)</f>
        <v>1</v>
      </c>
      <c r="H22" s="12">
        <f>_xlfn.RANK.EQ(Indexwerte!I22,Indexwerte!$E22:$AE22,0)</f>
        <v>21</v>
      </c>
      <c r="I22" s="12">
        <f>_xlfn.RANK.EQ(Indexwerte!J22,Indexwerte!$E22:$AE22,0)</f>
        <v>21</v>
      </c>
      <c r="J22" s="12">
        <f>_xlfn.RANK.EQ(Indexwerte!K22,Indexwerte!$E22:$AE22,0)</f>
        <v>1</v>
      </c>
      <c r="K22" s="12">
        <f>_xlfn.RANK.EQ(Indexwerte!L22,Indexwerte!$E22:$AE22,0)</f>
        <v>25</v>
      </c>
      <c r="L22" s="12">
        <f>_xlfn.RANK.EQ(Indexwerte!M22,Indexwerte!$E22:$AE22,0)</f>
        <v>1</v>
      </c>
      <c r="M22" s="12">
        <f>_xlfn.RANK.EQ(Indexwerte!N22,Indexwerte!$E22:$AE22,0)</f>
        <v>1</v>
      </c>
      <c r="N22" s="12">
        <f>_xlfn.RANK.EQ(Indexwerte!O22,Indexwerte!$E22:$AE22,0)</f>
        <v>18</v>
      </c>
      <c r="O22" s="12">
        <f>_xlfn.RANK.EQ(Indexwerte!P22,Indexwerte!$E22:$AE22,0)</f>
        <v>1</v>
      </c>
      <c r="P22" s="12">
        <f>_xlfn.RANK.EQ(Indexwerte!Q22,Indexwerte!$E22:$AE22,0)</f>
        <v>18</v>
      </c>
      <c r="Q22" s="12">
        <f>_xlfn.RANK.EQ(Indexwerte!R22,Indexwerte!$E22:$AE22,0)</f>
        <v>1</v>
      </c>
      <c r="R22" s="12">
        <f>_xlfn.RANK.EQ(Indexwerte!S22,Indexwerte!$E22:$AE22,0)</f>
        <v>1</v>
      </c>
      <c r="S22" s="12">
        <f>_xlfn.RANK.EQ(Indexwerte!T22,Indexwerte!$E22:$AE22,0)</f>
        <v>1</v>
      </c>
      <c r="T22" s="12">
        <f>_xlfn.RANK.EQ(Indexwerte!U22,Indexwerte!$E22:$AE22,0)</f>
        <v>1</v>
      </c>
      <c r="U22" s="12">
        <f>_xlfn.RANK.EQ(Indexwerte!V22,Indexwerte!$E22:$AE22,0)</f>
        <v>1</v>
      </c>
      <c r="V22" s="12">
        <f>_xlfn.RANK.EQ(Indexwerte!W22,Indexwerte!$E22:$AE22,0)</f>
        <v>1</v>
      </c>
      <c r="W22" s="12">
        <f>_xlfn.RANK.EQ(Indexwerte!X22,Indexwerte!$E22:$AE22,0)</f>
        <v>1</v>
      </c>
      <c r="X22" s="12">
        <f>_xlfn.RANK.EQ(Indexwerte!Y22,Indexwerte!$E22:$AE22,0)</f>
        <v>27</v>
      </c>
      <c r="Y22" s="12">
        <f>_xlfn.RANK.EQ(Indexwerte!Z22,Indexwerte!$E22:$AE22,0)</f>
        <v>1</v>
      </c>
      <c r="Z22" s="12">
        <f>_xlfn.RANK.EQ(Indexwerte!AA22,Indexwerte!$E22:$AE22,0)</f>
        <v>23</v>
      </c>
      <c r="AA22" s="12">
        <f>_xlfn.RANK.EQ(Indexwerte!AB22,Indexwerte!$E22:$AE22,0)</f>
        <v>24</v>
      </c>
      <c r="AB22" s="12">
        <f>_xlfn.RANK.EQ(Indexwerte!AC22,Indexwerte!$E22:$AE22,0)</f>
        <v>1</v>
      </c>
      <c r="AC22" s="12">
        <f>_xlfn.RANK.EQ(Indexwerte!AD22,Indexwerte!$E22:$AE22,0)</f>
        <v>18</v>
      </c>
      <c r="AD22" s="12">
        <f>_xlfn.RANK.EQ(Indexwerte!AE22,Indexwerte!$E22:$AE22,0)</f>
        <v>26</v>
      </c>
      <c r="AE22" s="10"/>
    </row>
    <row r="23" spans="1:31" ht="15" customHeight="1" x14ac:dyDescent="0.35">
      <c r="E23" s="12"/>
      <c r="F23" s="12"/>
      <c r="G23" s="12"/>
      <c r="H23" s="12"/>
      <c r="I23" s="12"/>
      <c r="J23" s="12"/>
      <c r="K23" s="12"/>
      <c r="L23" s="12"/>
      <c r="M23" s="12"/>
      <c r="N23" s="12"/>
      <c r="O23" s="12"/>
      <c r="P23" s="12"/>
      <c r="Q23" s="12"/>
      <c r="R23" s="12"/>
      <c r="S23" s="12"/>
      <c r="T23" s="12"/>
      <c r="U23" s="12"/>
      <c r="V23" s="12"/>
      <c r="W23" s="12"/>
      <c r="X23" s="12"/>
      <c r="Y23" s="12"/>
      <c r="Z23" s="12"/>
      <c r="AA23" s="12"/>
      <c r="AB23" s="12"/>
      <c r="AC23" s="12"/>
      <c r="AD23" s="12"/>
    </row>
    <row r="24" spans="1:31" s="12" customFormat="1" ht="15" customHeight="1" x14ac:dyDescent="0.35">
      <c r="A24" s="3" t="s">
        <v>32</v>
      </c>
      <c r="C24" s="5" t="s">
        <v>70</v>
      </c>
      <c r="D24" s="51">
        <f>_xlfn.RANK.EQ(Indexwerte!E24,Indexwerte!$E24:$AE24,0)</f>
        <v>3</v>
      </c>
      <c r="E24" s="51">
        <f>_xlfn.RANK.EQ(Indexwerte!F24,Indexwerte!$E24:$AE24,0)</f>
        <v>15</v>
      </c>
      <c r="F24" s="51">
        <f>_xlfn.RANK.EQ(Indexwerte!G24,Indexwerte!$E24:$AE24,0)</f>
        <v>6</v>
      </c>
      <c r="G24" s="51">
        <f>_xlfn.RANK.EQ(Indexwerte!H24,Indexwerte!$E24:$AE24,0)</f>
        <v>17</v>
      </c>
      <c r="H24" s="51">
        <f>_xlfn.RANK.EQ(Indexwerte!I24,Indexwerte!$E24:$AE24,0)</f>
        <v>20</v>
      </c>
      <c r="I24" s="51">
        <f>_xlfn.RANK.EQ(Indexwerte!J24,Indexwerte!$E24:$AE24,0)</f>
        <v>11</v>
      </c>
      <c r="J24" s="51">
        <f>_xlfn.RANK.EQ(Indexwerte!K24,Indexwerte!$E24:$AE24,0)</f>
        <v>10</v>
      </c>
      <c r="K24" s="51">
        <f>_xlfn.RANK.EQ(Indexwerte!L24,Indexwerte!$E24:$AE24,0)</f>
        <v>8</v>
      </c>
      <c r="L24" s="51">
        <f>_xlfn.RANK.EQ(Indexwerte!M24,Indexwerte!$E24:$AE24,0)</f>
        <v>14</v>
      </c>
      <c r="M24" s="51">
        <f>_xlfn.RANK.EQ(Indexwerte!N24,Indexwerte!$E24:$AE24,0)</f>
        <v>12</v>
      </c>
      <c r="N24" s="51">
        <f>_xlfn.RANK.EQ(Indexwerte!O24,Indexwerte!$E24:$AE24,0)</f>
        <v>2</v>
      </c>
      <c r="O24" s="51">
        <f>_xlfn.RANK.EQ(Indexwerte!P24,Indexwerte!$E24:$AE24,0)</f>
        <v>27</v>
      </c>
      <c r="P24" s="51">
        <f>_xlfn.RANK.EQ(Indexwerte!Q24,Indexwerte!$E24:$AE24,0)</f>
        <v>4</v>
      </c>
      <c r="Q24" s="51">
        <f>_xlfn.RANK.EQ(Indexwerte!R24,Indexwerte!$E24:$AE24,0)</f>
        <v>25</v>
      </c>
      <c r="R24" s="51">
        <f>_xlfn.RANK.EQ(Indexwerte!S24,Indexwerte!$E24:$AE24,0)</f>
        <v>22</v>
      </c>
      <c r="S24" s="51">
        <f>_xlfn.RANK.EQ(Indexwerte!T24,Indexwerte!$E24:$AE24,0)</f>
        <v>19</v>
      </c>
      <c r="T24" s="51">
        <f>_xlfn.RANK.EQ(Indexwerte!U24,Indexwerte!$E24:$AE24,0)</f>
        <v>9</v>
      </c>
      <c r="U24" s="51">
        <f>_xlfn.RANK.EQ(Indexwerte!V24,Indexwerte!$E24:$AE24,0)</f>
        <v>16</v>
      </c>
      <c r="V24" s="51">
        <f>_xlfn.RANK.EQ(Indexwerte!W24,Indexwerte!$E24:$AE24,0)</f>
        <v>13</v>
      </c>
      <c r="W24" s="51">
        <f>_xlfn.RANK.EQ(Indexwerte!X24,Indexwerte!$E24:$AE24,0)</f>
        <v>18</v>
      </c>
      <c r="X24" s="51">
        <f>_xlfn.RANK.EQ(Indexwerte!Y24,Indexwerte!$E24:$AE24,0)</f>
        <v>5</v>
      </c>
      <c r="Y24" s="51">
        <f>_xlfn.RANK.EQ(Indexwerte!Z24,Indexwerte!$E24:$AE24,0)</f>
        <v>26</v>
      </c>
      <c r="Z24" s="51">
        <f>_xlfn.RANK.EQ(Indexwerte!AA24,Indexwerte!$E24:$AE24,0)</f>
        <v>1</v>
      </c>
      <c r="AA24" s="51">
        <f>_xlfn.RANK.EQ(Indexwerte!AB24,Indexwerte!$E24:$AE24,0)</f>
        <v>21</v>
      </c>
      <c r="AB24" s="51">
        <f>_xlfn.RANK.EQ(Indexwerte!AC24,Indexwerte!$E24:$AE24,0)</f>
        <v>23</v>
      </c>
      <c r="AC24" s="51">
        <f>_xlfn.RANK.EQ(Indexwerte!AD24,Indexwerte!$E24:$AE24,0)</f>
        <v>24</v>
      </c>
      <c r="AD24" s="51">
        <f>_xlfn.RANK.EQ(Indexwerte!AE24,Indexwerte!$E24:$AE24,0)</f>
        <v>7</v>
      </c>
      <c r="AE24" s="10"/>
    </row>
    <row r="25" spans="1:31" s="12" customFormat="1" ht="15" customHeight="1" x14ac:dyDescent="0.35">
      <c r="A25" s="1">
        <f>A22+1</f>
        <v>18</v>
      </c>
      <c r="B25" s="2" t="s">
        <v>56</v>
      </c>
      <c r="C25" s="4" t="s">
        <v>70</v>
      </c>
      <c r="D25" s="12">
        <f>_xlfn.RANK.EQ(Indexwerte!E25,Indexwerte!$E25:$AE25,0)</f>
        <v>2</v>
      </c>
      <c r="E25" s="12">
        <f>_xlfn.RANK.EQ(Indexwerte!F25,Indexwerte!$E25:$AE25,0)</f>
        <v>22</v>
      </c>
      <c r="F25" s="12">
        <f>_xlfn.RANK.EQ(Indexwerte!G25,Indexwerte!$E25:$AE25,0)</f>
        <v>14</v>
      </c>
      <c r="G25" s="12">
        <f>_xlfn.RANK.EQ(Indexwerte!H25,Indexwerte!$E25:$AE25,0)</f>
        <v>2</v>
      </c>
      <c r="H25" s="12">
        <f>_xlfn.RANK.EQ(Indexwerte!I25,Indexwerte!$E25:$AE25,0)</f>
        <v>2</v>
      </c>
      <c r="I25" s="12">
        <f>_xlfn.RANK.EQ(Indexwerte!J25,Indexwerte!$E25:$AE25,0)</f>
        <v>1</v>
      </c>
      <c r="J25" s="12">
        <f>_xlfn.RANK.EQ(Indexwerte!K25,Indexwerte!$E25:$AE25,0)</f>
        <v>14</v>
      </c>
      <c r="K25" s="12">
        <f>_xlfn.RANK.EQ(Indexwerte!L25,Indexwerte!$E25:$AE25,0)</f>
        <v>14</v>
      </c>
      <c r="L25" s="12">
        <f>_xlfn.RANK.EQ(Indexwerte!M25,Indexwerte!$E25:$AE25,0)</f>
        <v>22</v>
      </c>
      <c r="M25" s="12">
        <f>_xlfn.RANK.EQ(Indexwerte!N25,Indexwerte!$E25:$AE25,0)</f>
        <v>14</v>
      </c>
      <c r="N25" s="12">
        <f>_xlfn.RANK.EQ(Indexwerte!O25,Indexwerte!$E25:$AE25,0)</f>
        <v>6</v>
      </c>
      <c r="O25" s="12">
        <f>_xlfn.RANK.EQ(Indexwerte!P25,Indexwerte!$E25:$AE25,0)</f>
        <v>6</v>
      </c>
      <c r="P25" s="12">
        <f>_xlfn.RANK.EQ(Indexwerte!Q25,Indexwerte!$E25:$AE25,0)</f>
        <v>22</v>
      </c>
      <c r="Q25" s="12">
        <f>_xlfn.RANK.EQ(Indexwerte!R25,Indexwerte!$E25:$AE25,0)</f>
        <v>14</v>
      </c>
      <c r="R25" s="12">
        <f>_xlfn.RANK.EQ(Indexwerte!S25,Indexwerte!$E25:$AE25,0)</f>
        <v>6</v>
      </c>
      <c r="S25" s="12">
        <f>_xlfn.RANK.EQ(Indexwerte!T25,Indexwerte!$E25:$AE25,0)</f>
        <v>6</v>
      </c>
      <c r="T25" s="12">
        <f>_xlfn.RANK.EQ(Indexwerte!U25,Indexwerte!$E25:$AE25,0)</f>
        <v>14</v>
      </c>
      <c r="U25" s="12">
        <f>_xlfn.RANK.EQ(Indexwerte!V25,Indexwerte!$E25:$AE25,0)</f>
        <v>22</v>
      </c>
      <c r="V25" s="12">
        <f>_xlfn.RANK.EQ(Indexwerte!W25,Indexwerte!$E25:$AE25,0)</f>
        <v>6</v>
      </c>
      <c r="W25" s="12">
        <f>_xlfn.RANK.EQ(Indexwerte!X25,Indexwerte!$E25:$AE25,0)</f>
        <v>6</v>
      </c>
      <c r="X25" s="12">
        <f>_xlfn.RANK.EQ(Indexwerte!Y25,Indexwerte!$E25:$AE25,0)</f>
        <v>14</v>
      </c>
      <c r="Y25" s="12">
        <f>_xlfn.RANK.EQ(Indexwerte!Z25,Indexwerte!$E25:$AE25,0)</f>
        <v>22</v>
      </c>
      <c r="Z25" s="12">
        <f>_xlfn.RANK.EQ(Indexwerte!AA25,Indexwerte!$E25:$AE25,0)</f>
        <v>22</v>
      </c>
      <c r="AA25" s="12">
        <f>_xlfn.RANK.EQ(Indexwerte!AB25,Indexwerte!$E25:$AE25,0)</f>
        <v>14</v>
      </c>
      <c r="AB25" s="12">
        <f>_xlfn.RANK.EQ(Indexwerte!AC25,Indexwerte!$E25:$AE25,0)</f>
        <v>6</v>
      </c>
      <c r="AC25" s="12">
        <f>_xlfn.RANK.EQ(Indexwerte!AD25,Indexwerte!$E25:$AE25,0)</f>
        <v>6</v>
      </c>
      <c r="AD25" s="12">
        <f>_xlfn.RANK.EQ(Indexwerte!AE25,Indexwerte!$E25:$AE25,0)</f>
        <v>2</v>
      </c>
      <c r="AE25" s="10"/>
    </row>
    <row r="26" spans="1:31" s="12" customFormat="1" ht="15" customHeight="1" x14ac:dyDescent="0.35">
      <c r="A26" s="1">
        <f>A25+1</f>
        <v>19</v>
      </c>
      <c r="B26" s="2" t="s">
        <v>57</v>
      </c>
      <c r="C26" s="4" t="s">
        <v>70</v>
      </c>
      <c r="D26" s="12">
        <f>_xlfn.RANK.EQ(Indexwerte!E26,Indexwerte!$E26:$AE26,0)</f>
        <v>4</v>
      </c>
      <c r="E26" s="12">
        <f>_xlfn.RANK.EQ(Indexwerte!F26,Indexwerte!$E26:$AE26,0)</f>
        <v>12</v>
      </c>
      <c r="F26" s="12">
        <f>_xlfn.RANK.EQ(Indexwerte!G26,Indexwerte!$E26:$AE26,0)</f>
        <v>4</v>
      </c>
      <c r="G26" s="12">
        <f>_xlfn.RANK.EQ(Indexwerte!H26,Indexwerte!$E26:$AE26,0)</f>
        <v>4</v>
      </c>
      <c r="H26" s="12">
        <f>_xlfn.RANK.EQ(Indexwerte!I26,Indexwerte!$E26:$AE26,0)</f>
        <v>12</v>
      </c>
      <c r="I26" s="12">
        <f>_xlfn.RANK.EQ(Indexwerte!J26,Indexwerte!$E26:$AE26,0)</f>
        <v>12</v>
      </c>
      <c r="J26" s="12">
        <f>_xlfn.RANK.EQ(Indexwerte!K26,Indexwerte!$E26:$AE26,0)</f>
        <v>9</v>
      </c>
      <c r="K26" s="12">
        <f>_xlfn.RANK.EQ(Indexwerte!L26,Indexwerte!$E26:$AE26,0)</f>
        <v>4</v>
      </c>
      <c r="L26" s="12">
        <f>_xlfn.RANK.EQ(Indexwerte!M26,Indexwerte!$E26:$AE26,0)</f>
        <v>12</v>
      </c>
      <c r="M26" s="12">
        <f>_xlfn.RANK.EQ(Indexwerte!N26,Indexwerte!$E26:$AE26,0)</f>
        <v>12</v>
      </c>
      <c r="N26" s="12">
        <f>_xlfn.RANK.EQ(Indexwerte!O26,Indexwerte!$E26:$AE26,0)</f>
        <v>1</v>
      </c>
      <c r="O26" s="12">
        <f>_xlfn.RANK.EQ(Indexwerte!P26,Indexwerte!$E26:$AE26,0)</f>
        <v>12</v>
      </c>
      <c r="P26" s="12">
        <f>_xlfn.RANK.EQ(Indexwerte!Q26,Indexwerte!$E26:$AE26,0)</f>
        <v>1</v>
      </c>
      <c r="Q26" s="12">
        <f>_xlfn.RANK.EQ(Indexwerte!R26,Indexwerte!$E26:$AE26,0)</f>
        <v>22</v>
      </c>
      <c r="R26" s="12">
        <f>_xlfn.RANK.EQ(Indexwerte!S26,Indexwerte!$E26:$AE26,0)</f>
        <v>22</v>
      </c>
      <c r="S26" s="12">
        <f>_xlfn.RANK.EQ(Indexwerte!T26,Indexwerte!$E26:$AE26,0)</f>
        <v>12</v>
      </c>
      <c r="T26" s="12">
        <f>_xlfn.RANK.EQ(Indexwerte!U26,Indexwerte!$E26:$AE26,0)</f>
        <v>9</v>
      </c>
      <c r="U26" s="12">
        <f>_xlfn.RANK.EQ(Indexwerte!V26,Indexwerte!$E26:$AE26,0)</f>
        <v>12</v>
      </c>
      <c r="V26" s="12">
        <f>_xlfn.RANK.EQ(Indexwerte!W26,Indexwerte!$E26:$AE26,0)</f>
        <v>12</v>
      </c>
      <c r="W26" s="12">
        <f>_xlfn.RANK.EQ(Indexwerte!X26,Indexwerte!$E26:$AE26,0)</f>
        <v>12</v>
      </c>
      <c r="X26" s="12">
        <f>_xlfn.RANK.EQ(Indexwerte!Y26,Indexwerte!$E26:$AE26,0)</f>
        <v>22</v>
      </c>
      <c r="Y26" s="12">
        <f>_xlfn.RANK.EQ(Indexwerte!Z26,Indexwerte!$E26:$AE26,0)</f>
        <v>22</v>
      </c>
      <c r="Z26" s="12">
        <f>_xlfn.RANK.EQ(Indexwerte!AA26,Indexwerte!$E26:$AE26,0)</f>
        <v>1</v>
      </c>
      <c r="AA26" s="12">
        <f>_xlfn.RANK.EQ(Indexwerte!AB26,Indexwerte!$E26:$AE26,0)</f>
        <v>9</v>
      </c>
      <c r="AB26" s="12">
        <f>_xlfn.RANK.EQ(Indexwerte!AC26,Indexwerte!$E26:$AE26,0)</f>
        <v>22</v>
      </c>
      <c r="AC26" s="12">
        <f>_xlfn.RANK.EQ(Indexwerte!AD26,Indexwerte!$E26:$AE26,0)</f>
        <v>4</v>
      </c>
      <c r="AD26" s="12">
        <f>_xlfn.RANK.EQ(Indexwerte!AE26,Indexwerte!$E26:$AE26,0)</f>
        <v>22</v>
      </c>
      <c r="AE26" s="10"/>
    </row>
    <row r="27" spans="1:31" s="12" customFormat="1" ht="15" customHeight="1" x14ac:dyDescent="0.35">
      <c r="A27" s="1">
        <f t="shared" ref="A27:A36" si="1">A26+1</f>
        <v>20</v>
      </c>
      <c r="B27" s="2" t="s">
        <v>58</v>
      </c>
      <c r="C27" s="4" t="s">
        <v>70</v>
      </c>
      <c r="D27" s="12">
        <f>_xlfn.RANK.EQ(Indexwerte!E27,Indexwerte!$E27:$AE27,0)</f>
        <v>1</v>
      </c>
      <c r="E27" s="12">
        <f>_xlfn.RANK.EQ(Indexwerte!F27,Indexwerte!$E27:$AE27,0)</f>
        <v>1</v>
      </c>
      <c r="F27" s="12">
        <f>_xlfn.RANK.EQ(Indexwerte!G27,Indexwerte!$E27:$AE27,0)</f>
        <v>14</v>
      </c>
      <c r="G27" s="12">
        <f>_xlfn.RANK.EQ(Indexwerte!H27,Indexwerte!$E27:$AE27,0)</f>
        <v>14</v>
      </c>
      <c r="H27" s="12">
        <f>_xlfn.RANK.EQ(Indexwerte!I27,Indexwerte!$E27:$AE27,0)</f>
        <v>21</v>
      </c>
      <c r="I27" s="12">
        <f>_xlfn.RANK.EQ(Indexwerte!J27,Indexwerte!$E27:$AE27,0)</f>
        <v>21</v>
      </c>
      <c r="J27" s="12">
        <f>_xlfn.RANK.EQ(Indexwerte!K27,Indexwerte!$E27:$AE27,0)</f>
        <v>21</v>
      </c>
      <c r="K27" s="12">
        <f>_xlfn.RANK.EQ(Indexwerte!L27,Indexwerte!$E27:$AE27,0)</f>
        <v>21</v>
      </c>
      <c r="L27" s="12">
        <f>_xlfn.RANK.EQ(Indexwerte!M27,Indexwerte!$E27:$AE27,0)</f>
        <v>1</v>
      </c>
      <c r="M27" s="12">
        <f>_xlfn.RANK.EQ(Indexwerte!N27,Indexwerte!$E27:$AE27,0)</f>
        <v>14</v>
      </c>
      <c r="N27" s="12">
        <f>_xlfn.RANK.EQ(Indexwerte!O27,Indexwerte!$E27:$AE27,0)</f>
        <v>1</v>
      </c>
      <c r="O27" s="12">
        <f>_xlfn.RANK.EQ(Indexwerte!P27,Indexwerte!$E27:$AE27,0)</f>
        <v>1</v>
      </c>
      <c r="P27" s="12">
        <f>_xlfn.RANK.EQ(Indexwerte!Q27,Indexwerte!$E27:$AE27,0)</f>
        <v>21</v>
      </c>
      <c r="Q27" s="12">
        <f>_xlfn.RANK.EQ(Indexwerte!R27,Indexwerte!$E27:$AE27,0)</f>
        <v>1</v>
      </c>
      <c r="R27" s="12">
        <f>_xlfn.RANK.EQ(Indexwerte!S27,Indexwerte!$E27:$AE27,0)</f>
        <v>1</v>
      </c>
      <c r="S27" s="12">
        <f>_xlfn.RANK.EQ(Indexwerte!T27,Indexwerte!$E27:$AE27,0)</f>
        <v>14</v>
      </c>
      <c r="T27" s="12">
        <f>_xlfn.RANK.EQ(Indexwerte!U27,Indexwerte!$E27:$AE27,0)</f>
        <v>1</v>
      </c>
      <c r="U27" s="12">
        <f>_xlfn.RANK.EQ(Indexwerte!V27,Indexwerte!$E27:$AE27,0)</f>
        <v>14</v>
      </c>
      <c r="V27" s="12">
        <f>_xlfn.RANK.EQ(Indexwerte!W27,Indexwerte!$E27:$AE27,0)</f>
        <v>1</v>
      </c>
      <c r="W27" s="12">
        <f>_xlfn.RANK.EQ(Indexwerte!X27,Indexwerte!$E27:$AE27,0)</f>
        <v>1</v>
      </c>
      <c r="X27" s="12">
        <f>_xlfn.RANK.EQ(Indexwerte!Y27,Indexwerte!$E27:$AE27,0)</f>
        <v>1</v>
      </c>
      <c r="Y27" s="12">
        <f>_xlfn.RANK.EQ(Indexwerte!Z27,Indexwerte!$E27:$AE27,0)</f>
        <v>14</v>
      </c>
      <c r="Z27" s="12">
        <f>_xlfn.RANK.EQ(Indexwerte!AA27,Indexwerte!$E27:$AE27,0)</f>
        <v>21</v>
      </c>
      <c r="AA27" s="12">
        <f>_xlfn.RANK.EQ(Indexwerte!AB27,Indexwerte!$E27:$AE27,0)</f>
        <v>21</v>
      </c>
      <c r="AB27" s="12">
        <f>_xlfn.RANK.EQ(Indexwerte!AC27,Indexwerte!$E27:$AE27,0)</f>
        <v>1</v>
      </c>
      <c r="AC27" s="12">
        <f>_xlfn.RANK.EQ(Indexwerte!AD27,Indexwerte!$E27:$AE27,0)</f>
        <v>14</v>
      </c>
      <c r="AD27" s="12">
        <f>_xlfn.RANK.EQ(Indexwerte!AE27,Indexwerte!$E27:$AE27,0)</f>
        <v>1</v>
      </c>
      <c r="AE27" s="10"/>
    </row>
    <row r="28" spans="1:31" s="12" customFormat="1" ht="15" customHeight="1" x14ac:dyDescent="0.35">
      <c r="A28" s="1">
        <f t="shared" si="1"/>
        <v>21</v>
      </c>
      <c r="B28" s="2" t="s">
        <v>59</v>
      </c>
      <c r="C28" s="4" t="s">
        <v>70</v>
      </c>
      <c r="D28" s="12">
        <f>_xlfn.RANK.EQ(Indexwerte!E28,Indexwerte!$E28:$AE28,0)</f>
        <v>5</v>
      </c>
      <c r="E28" s="12">
        <f>_xlfn.RANK.EQ(Indexwerte!F28,Indexwerte!$E28:$AE28,0)</f>
        <v>18</v>
      </c>
      <c r="F28" s="12">
        <f>_xlfn.RANK.EQ(Indexwerte!G28,Indexwerte!$E28:$AE28,0)</f>
        <v>18</v>
      </c>
      <c r="G28" s="12">
        <f>_xlfn.RANK.EQ(Indexwerte!H28,Indexwerte!$E28:$AE28,0)</f>
        <v>18</v>
      </c>
      <c r="H28" s="12">
        <f>_xlfn.RANK.EQ(Indexwerte!I28,Indexwerte!$E28:$AE28,0)</f>
        <v>12</v>
      </c>
      <c r="I28" s="12">
        <f>_xlfn.RANK.EQ(Indexwerte!J28,Indexwerte!$E28:$AE28,0)</f>
        <v>5</v>
      </c>
      <c r="J28" s="12">
        <f>_xlfn.RANK.EQ(Indexwerte!K28,Indexwerte!$E28:$AE28,0)</f>
        <v>12</v>
      </c>
      <c r="K28" s="12">
        <f>_xlfn.RANK.EQ(Indexwerte!L28,Indexwerte!$E28:$AE28,0)</f>
        <v>5</v>
      </c>
      <c r="L28" s="12">
        <f>_xlfn.RANK.EQ(Indexwerte!M28,Indexwerte!$E28:$AE28,0)</f>
        <v>5</v>
      </c>
      <c r="M28" s="12">
        <f>_xlfn.RANK.EQ(Indexwerte!N28,Indexwerte!$E28:$AE28,0)</f>
        <v>12</v>
      </c>
      <c r="N28" s="12">
        <f>_xlfn.RANK.EQ(Indexwerte!O28,Indexwerte!$E28:$AE28,0)</f>
        <v>1</v>
      </c>
      <c r="O28" s="12">
        <f>_xlfn.RANK.EQ(Indexwerte!P28,Indexwerte!$E28:$AE28,0)</f>
        <v>18</v>
      </c>
      <c r="P28" s="12">
        <f>_xlfn.RANK.EQ(Indexwerte!Q28,Indexwerte!$E28:$AE28,0)</f>
        <v>1</v>
      </c>
      <c r="Q28" s="12">
        <f>_xlfn.RANK.EQ(Indexwerte!R28,Indexwerte!$E28:$AE28,0)</f>
        <v>12</v>
      </c>
      <c r="R28" s="12">
        <f>_xlfn.RANK.EQ(Indexwerte!S28,Indexwerte!$E28:$AE28,0)</f>
        <v>18</v>
      </c>
      <c r="S28" s="12">
        <f>_xlfn.RANK.EQ(Indexwerte!T28,Indexwerte!$E28:$AE28,0)</f>
        <v>18</v>
      </c>
      <c r="T28" s="12">
        <f>_xlfn.RANK.EQ(Indexwerte!U28,Indexwerte!$E28:$AE28,0)</f>
        <v>11</v>
      </c>
      <c r="U28" s="12">
        <f>_xlfn.RANK.EQ(Indexwerte!V28,Indexwerte!$E28:$AE28,0)</f>
        <v>1</v>
      </c>
      <c r="V28" s="12">
        <f>_xlfn.RANK.EQ(Indexwerte!W28,Indexwerte!$E28:$AE28,0)</f>
        <v>4</v>
      </c>
      <c r="W28" s="12">
        <f>_xlfn.RANK.EQ(Indexwerte!X28,Indexwerte!$E28:$AE28,0)</f>
        <v>18</v>
      </c>
      <c r="X28" s="12">
        <f>_xlfn.RANK.EQ(Indexwerte!Y28,Indexwerte!$E28:$AE28,0)</f>
        <v>10</v>
      </c>
      <c r="Y28" s="12">
        <f>_xlfn.RANK.EQ(Indexwerte!Z28,Indexwerte!$E28:$AE28,0)</f>
        <v>17</v>
      </c>
      <c r="Z28" s="12">
        <f>_xlfn.RANK.EQ(Indexwerte!AA28,Indexwerte!$E28:$AE28,0)</f>
        <v>5</v>
      </c>
      <c r="AA28" s="12">
        <f>_xlfn.RANK.EQ(Indexwerte!AB28,Indexwerte!$E28:$AE28,0)</f>
        <v>18</v>
      </c>
      <c r="AB28" s="12">
        <f>_xlfn.RANK.EQ(Indexwerte!AC28,Indexwerte!$E28:$AE28,0)</f>
        <v>18</v>
      </c>
      <c r="AC28" s="12">
        <f>_xlfn.RANK.EQ(Indexwerte!AD28,Indexwerte!$E28:$AE28,0)</f>
        <v>18</v>
      </c>
      <c r="AD28" s="12">
        <f>_xlfn.RANK.EQ(Indexwerte!AE28,Indexwerte!$E28:$AE28,0)</f>
        <v>12</v>
      </c>
      <c r="AE28" s="10"/>
    </row>
    <row r="29" spans="1:31" s="12" customFormat="1" ht="15" customHeight="1" x14ac:dyDescent="0.35">
      <c r="A29" s="1">
        <f t="shared" si="1"/>
        <v>22</v>
      </c>
      <c r="B29" s="2" t="s">
        <v>60</v>
      </c>
      <c r="C29" s="4" t="s">
        <v>70</v>
      </c>
      <c r="D29" s="12">
        <f>_xlfn.RANK.EQ(Indexwerte!E29,Indexwerte!$E29:$AE29,0)</f>
        <v>5</v>
      </c>
      <c r="E29" s="12">
        <f>_xlfn.RANK.EQ(Indexwerte!F29,Indexwerte!$E29:$AE29,0)</f>
        <v>4</v>
      </c>
      <c r="F29" s="12">
        <f>_xlfn.RANK.EQ(Indexwerte!G29,Indexwerte!$E29:$AE29,0)</f>
        <v>3</v>
      </c>
      <c r="G29" s="12">
        <f>_xlfn.RANK.EQ(Indexwerte!H29,Indexwerte!$E29:$AE29,0)</f>
        <v>21</v>
      </c>
      <c r="H29" s="12">
        <f>_xlfn.RANK.EQ(Indexwerte!I29,Indexwerte!$E29:$AE29,0)</f>
        <v>22</v>
      </c>
      <c r="I29" s="12">
        <f>_xlfn.RANK.EQ(Indexwerte!J29,Indexwerte!$E29:$AE29,0)</f>
        <v>26</v>
      </c>
      <c r="J29" s="12">
        <f>_xlfn.RANK.EQ(Indexwerte!K29,Indexwerte!$E29:$AE29,0)</f>
        <v>9</v>
      </c>
      <c r="K29" s="12">
        <f>_xlfn.RANK.EQ(Indexwerte!L29,Indexwerte!$E29:$AE29,0)</f>
        <v>27</v>
      </c>
      <c r="L29" s="12">
        <f>_xlfn.RANK.EQ(Indexwerte!M29,Indexwerte!$E29:$AE29,0)</f>
        <v>12</v>
      </c>
      <c r="M29" s="12">
        <f>_xlfn.RANK.EQ(Indexwerte!N29,Indexwerte!$E29:$AE29,0)</f>
        <v>13</v>
      </c>
      <c r="N29" s="12">
        <f>_xlfn.RANK.EQ(Indexwerte!O29,Indexwerte!$E29:$AE29,0)</f>
        <v>11</v>
      </c>
      <c r="O29" s="12">
        <f>_xlfn.RANK.EQ(Indexwerte!P29,Indexwerte!$E29:$AE29,0)</f>
        <v>14</v>
      </c>
      <c r="P29" s="12">
        <f>_xlfn.RANK.EQ(Indexwerte!Q29,Indexwerte!$E29:$AE29,0)</f>
        <v>19</v>
      </c>
      <c r="Q29" s="12">
        <f>_xlfn.RANK.EQ(Indexwerte!R29,Indexwerte!$E29:$AE29,0)</f>
        <v>17</v>
      </c>
      <c r="R29" s="12">
        <f>_xlfn.RANK.EQ(Indexwerte!S29,Indexwerte!$E29:$AE29,0)</f>
        <v>1</v>
      </c>
      <c r="S29" s="12">
        <f>_xlfn.RANK.EQ(Indexwerte!T29,Indexwerte!$E29:$AE29,0)</f>
        <v>7</v>
      </c>
      <c r="T29" s="12">
        <f>_xlfn.RANK.EQ(Indexwerte!U29,Indexwerte!$E29:$AE29,0)</f>
        <v>8</v>
      </c>
      <c r="U29" s="12">
        <f>_xlfn.RANK.EQ(Indexwerte!V29,Indexwerte!$E29:$AE29,0)</f>
        <v>20</v>
      </c>
      <c r="V29" s="12">
        <f>_xlfn.RANK.EQ(Indexwerte!W29,Indexwerte!$E29:$AE29,0)</f>
        <v>6</v>
      </c>
      <c r="W29" s="12">
        <f>_xlfn.RANK.EQ(Indexwerte!X29,Indexwerte!$E29:$AE29,0)</f>
        <v>10</v>
      </c>
      <c r="X29" s="12">
        <f>_xlfn.RANK.EQ(Indexwerte!Y29,Indexwerte!$E29:$AE29,0)</f>
        <v>15</v>
      </c>
      <c r="Y29" s="12">
        <f>_xlfn.RANK.EQ(Indexwerte!Z29,Indexwerte!$E29:$AE29,0)</f>
        <v>24</v>
      </c>
      <c r="Z29" s="12">
        <f>_xlfn.RANK.EQ(Indexwerte!AA29,Indexwerte!$E29:$AE29,0)</f>
        <v>23</v>
      </c>
      <c r="AA29" s="12">
        <f>_xlfn.RANK.EQ(Indexwerte!AB29,Indexwerte!$E29:$AE29,0)</f>
        <v>16</v>
      </c>
      <c r="AB29" s="12">
        <f>_xlfn.RANK.EQ(Indexwerte!AC29,Indexwerte!$E29:$AE29,0)</f>
        <v>18</v>
      </c>
      <c r="AC29" s="12">
        <f>_xlfn.RANK.EQ(Indexwerte!AD29,Indexwerte!$E29:$AE29,0)</f>
        <v>25</v>
      </c>
      <c r="AD29" s="12">
        <f>_xlfn.RANK.EQ(Indexwerte!AE29,Indexwerte!$E29:$AE29,0)</f>
        <v>2</v>
      </c>
      <c r="AE29" s="10"/>
    </row>
    <row r="30" spans="1:31" s="12" customFormat="1" ht="15" customHeight="1" x14ac:dyDescent="0.35">
      <c r="A30" s="1">
        <f t="shared" si="1"/>
        <v>23</v>
      </c>
      <c r="B30" s="2" t="s">
        <v>61</v>
      </c>
      <c r="C30" s="4" t="s">
        <v>70</v>
      </c>
      <c r="D30" s="12">
        <f>_xlfn.RANK.EQ(Indexwerte!E30,Indexwerte!$E30:$AE30,0)</f>
        <v>20</v>
      </c>
      <c r="E30" s="12">
        <f>_xlfn.RANK.EQ(Indexwerte!F30,Indexwerte!$E30:$AE30,0)</f>
        <v>12</v>
      </c>
      <c r="F30" s="12">
        <f>_xlfn.RANK.EQ(Indexwerte!G30,Indexwerte!$E30:$AE30,0)</f>
        <v>15</v>
      </c>
      <c r="G30" s="12">
        <f>_xlfn.RANK.EQ(Indexwerte!H30,Indexwerte!$E30:$AE30,0)</f>
        <v>9</v>
      </c>
      <c r="H30" s="12">
        <f>_xlfn.RANK.EQ(Indexwerte!I30,Indexwerte!$E30:$AE30,0)</f>
        <v>22</v>
      </c>
      <c r="I30" s="12">
        <f>_xlfn.RANK.EQ(Indexwerte!J30,Indexwerte!$E30:$AE30,0)</f>
        <v>25</v>
      </c>
      <c r="J30" s="12">
        <f>_xlfn.RANK.EQ(Indexwerte!K30,Indexwerte!$E30:$AE30,0)</f>
        <v>26</v>
      </c>
      <c r="K30" s="12">
        <f>_xlfn.RANK.EQ(Indexwerte!L30,Indexwerte!$E30:$AE30,0)</f>
        <v>27</v>
      </c>
      <c r="L30" s="12">
        <f>_xlfn.RANK.EQ(Indexwerte!M30,Indexwerte!$E30:$AE30,0)</f>
        <v>21</v>
      </c>
      <c r="M30" s="12">
        <f>_xlfn.RANK.EQ(Indexwerte!N30,Indexwerte!$E30:$AE30,0)</f>
        <v>5</v>
      </c>
      <c r="N30" s="12">
        <f>_xlfn.RANK.EQ(Indexwerte!O30,Indexwerte!$E30:$AE30,0)</f>
        <v>17</v>
      </c>
      <c r="O30" s="12">
        <f>_xlfn.RANK.EQ(Indexwerte!P30,Indexwerte!$E30:$AE30,0)</f>
        <v>16</v>
      </c>
      <c r="P30" s="12">
        <f>_xlfn.RANK.EQ(Indexwerte!Q30,Indexwerte!$E30:$AE30,0)</f>
        <v>18</v>
      </c>
      <c r="Q30" s="12">
        <f>_xlfn.RANK.EQ(Indexwerte!R30,Indexwerte!$E30:$AE30,0)</f>
        <v>4</v>
      </c>
      <c r="R30" s="12">
        <f>_xlfn.RANK.EQ(Indexwerte!S30,Indexwerte!$E30:$AE30,0)</f>
        <v>7</v>
      </c>
      <c r="S30" s="12">
        <f>_xlfn.RANK.EQ(Indexwerte!T30,Indexwerte!$E30:$AE30,0)</f>
        <v>10</v>
      </c>
      <c r="T30" s="12">
        <f>_xlfn.RANK.EQ(Indexwerte!U30,Indexwerte!$E30:$AE30,0)</f>
        <v>6</v>
      </c>
      <c r="U30" s="12">
        <f>_xlfn.RANK.EQ(Indexwerte!V30,Indexwerte!$E30:$AE30,0)</f>
        <v>2</v>
      </c>
      <c r="V30" s="12">
        <f>_xlfn.RANK.EQ(Indexwerte!W30,Indexwerte!$E30:$AE30,0)</f>
        <v>13</v>
      </c>
      <c r="W30" s="12">
        <f>_xlfn.RANK.EQ(Indexwerte!X30,Indexwerte!$E30:$AE30,0)</f>
        <v>14</v>
      </c>
      <c r="X30" s="12">
        <f>_xlfn.RANK.EQ(Indexwerte!Y30,Indexwerte!$E30:$AE30,0)</f>
        <v>11</v>
      </c>
      <c r="Y30" s="12">
        <f>_xlfn.RANK.EQ(Indexwerte!Z30,Indexwerte!$E30:$AE30,0)</f>
        <v>3</v>
      </c>
      <c r="Z30" s="12">
        <f>_xlfn.RANK.EQ(Indexwerte!AA30,Indexwerte!$E30:$AE30,0)</f>
        <v>8</v>
      </c>
      <c r="AA30" s="12">
        <f>_xlfn.RANK.EQ(Indexwerte!AB30,Indexwerte!$E30:$AE30,0)</f>
        <v>24</v>
      </c>
      <c r="AB30" s="12">
        <f>_xlfn.RANK.EQ(Indexwerte!AC30,Indexwerte!$E30:$AE30,0)</f>
        <v>23</v>
      </c>
      <c r="AC30" s="12">
        <f>_xlfn.RANK.EQ(Indexwerte!AD30,Indexwerte!$E30:$AE30,0)</f>
        <v>19</v>
      </c>
      <c r="AD30" s="12">
        <f>_xlfn.RANK.EQ(Indexwerte!AE30,Indexwerte!$E30:$AE30,0)</f>
        <v>1</v>
      </c>
      <c r="AE30" s="10"/>
    </row>
    <row r="31" spans="1:31" s="12" customFormat="1" ht="15" customHeight="1" x14ac:dyDescent="0.35">
      <c r="A31" s="1">
        <f t="shared" si="1"/>
        <v>24</v>
      </c>
      <c r="B31" s="2" t="s">
        <v>62</v>
      </c>
      <c r="C31" s="4" t="s">
        <v>70</v>
      </c>
      <c r="D31" s="12">
        <f>_xlfn.RANK.EQ(Indexwerte!E31,Indexwerte!$E31:$AE31,0)</f>
        <v>1</v>
      </c>
      <c r="E31" s="12">
        <f>_xlfn.RANK.EQ(Indexwerte!F31,Indexwerte!$E31:$AE31,0)</f>
        <v>10</v>
      </c>
      <c r="F31" s="12">
        <f>_xlfn.RANK.EQ(Indexwerte!G31,Indexwerte!$E31:$AE31,0)</f>
        <v>1</v>
      </c>
      <c r="G31" s="12">
        <f>_xlfn.RANK.EQ(Indexwerte!H31,Indexwerte!$E31:$AE31,0)</f>
        <v>10</v>
      </c>
      <c r="H31" s="12">
        <f>_xlfn.RANK.EQ(Indexwerte!I31,Indexwerte!$E31:$AE31,0)</f>
        <v>10</v>
      </c>
      <c r="I31" s="12">
        <f>_xlfn.RANK.EQ(Indexwerte!J31,Indexwerte!$E31:$AE31,0)</f>
        <v>1</v>
      </c>
      <c r="J31" s="12">
        <f>_xlfn.RANK.EQ(Indexwerte!K31,Indexwerte!$E31:$AE31,0)</f>
        <v>10</v>
      </c>
      <c r="K31" s="12">
        <f>_xlfn.RANK.EQ(Indexwerte!L31,Indexwerte!$E31:$AE31,0)</f>
        <v>1</v>
      </c>
      <c r="L31" s="12">
        <f>_xlfn.RANK.EQ(Indexwerte!M31,Indexwerte!$E31:$AE31,0)</f>
        <v>10</v>
      </c>
      <c r="M31" s="12">
        <f>_xlfn.RANK.EQ(Indexwerte!N31,Indexwerte!$E31:$AE31,0)</f>
        <v>10</v>
      </c>
      <c r="N31" s="12">
        <f>_xlfn.RANK.EQ(Indexwerte!O31,Indexwerte!$E31:$AE31,0)</f>
        <v>10</v>
      </c>
      <c r="O31" s="12">
        <f>_xlfn.RANK.EQ(Indexwerte!P31,Indexwerte!$E31:$AE31,0)</f>
        <v>10</v>
      </c>
      <c r="P31" s="12">
        <f>_xlfn.RANK.EQ(Indexwerte!Q31,Indexwerte!$E31:$AE31,0)</f>
        <v>7</v>
      </c>
      <c r="Q31" s="12">
        <f>_xlfn.RANK.EQ(Indexwerte!R31,Indexwerte!$E31:$AE31,0)</f>
        <v>10</v>
      </c>
      <c r="R31" s="12">
        <f>_xlfn.RANK.EQ(Indexwerte!S31,Indexwerte!$E31:$AE31,0)</f>
        <v>10</v>
      </c>
      <c r="S31" s="12">
        <f>_xlfn.RANK.EQ(Indexwerte!T31,Indexwerte!$E31:$AE31,0)</f>
        <v>10</v>
      </c>
      <c r="T31" s="12">
        <f>_xlfn.RANK.EQ(Indexwerte!U31,Indexwerte!$E31:$AE31,0)</f>
        <v>1</v>
      </c>
      <c r="U31" s="12">
        <f>_xlfn.RANK.EQ(Indexwerte!V31,Indexwerte!$E31:$AE31,0)</f>
        <v>10</v>
      </c>
      <c r="V31" s="12">
        <f>_xlfn.RANK.EQ(Indexwerte!W31,Indexwerte!$E31:$AE31,0)</f>
        <v>10</v>
      </c>
      <c r="W31" s="12">
        <f>_xlfn.RANK.EQ(Indexwerte!X31,Indexwerte!$E31:$AE31,0)</f>
        <v>10</v>
      </c>
      <c r="X31" s="12">
        <f>_xlfn.RANK.EQ(Indexwerte!Y31,Indexwerte!$E31:$AE31,0)</f>
        <v>7</v>
      </c>
      <c r="Y31" s="12">
        <f>_xlfn.RANK.EQ(Indexwerte!Z31,Indexwerte!$E31:$AE31,0)</f>
        <v>10</v>
      </c>
      <c r="Z31" s="12">
        <f>_xlfn.RANK.EQ(Indexwerte!AA31,Indexwerte!$E31:$AE31,0)</f>
        <v>1</v>
      </c>
      <c r="AA31" s="12">
        <f>_xlfn.RANK.EQ(Indexwerte!AB31,Indexwerte!$E31:$AE31,0)</f>
        <v>7</v>
      </c>
      <c r="AB31" s="12">
        <f>_xlfn.RANK.EQ(Indexwerte!AC31,Indexwerte!$E31:$AE31,0)</f>
        <v>10</v>
      </c>
      <c r="AC31" s="12">
        <f>_xlfn.RANK.EQ(Indexwerte!AD31,Indexwerte!$E31:$AE31,0)</f>
        <v>10</v>
      </c>
      <c r="AD31" s="12">
        <f>_xlfn.RANK.EQ(Indexwerte!AE31,Indexwerte!$E31:$AE31,0)</f>
        <v>10</v>
      </c>
      <c r="AE31" s="10"/>
    </row>
    <row r="32" spans="1:31" s="12" customFormat="1" ht="15" customHeight="1" x14ac:dyDescent="0.35">
      <c r="A32" s="1">
        <f t="shared" si="1"/>
        <v>25</v>
      </c>
      <c r="B32" s="2" t="s">
        <v>63</v>
      </c>
      <c r="C32" s="4" t="s">
        <v>70</v>
      </c>
      <c r="D32" s="12">
        <f>_xlfn.RANK.EQ(Indexwerte!E32,Indexwerte!$E32:$AE32,0)</f>
        <v>1</v>
      </c>
      <c r="E32" s="12">
        <f>_xlfn.RANK.EQ(Indexwerte!F32,Indexwerte!$E32:$AE32,0)</f>
        <v>16</v>
      </c>
      <c r="F32" s="12">
        <f>_xlfn.RANK.EQ(Indexwerte!G32,Indexwerte!$E32:$AE32,0)</f>
        <v>1</v>
      </c>
      <c r="G32" s="12">
        <f>_xlfn.RANK.EQ(Indexwerte!H32,Indexwerte!$E32:$AE32,0)</f>
        <v>16</v>
      </c>
      <c r="H32" s="12">
        <f>_xlfn.RANK.EQ(Indexwerte!I32,Indexwerte!$E32:$AE32,0)</f>
        <v>16</v>
      </c>
      <c r="I32" s="12">
        <f>_xlfn.RANK.EQ(Indexwerte!J32,Indexwerte!$E32:$AE32,0)</f>
        <v>12</v>
      </c>
      <c r="J32" s="12">
        <f>_xlfn.RANK.EQ(Indexwerte!K32,Indexwerte!$E32:$AE32,0)</f>
        <v>1</v>
      </c>
      <c r="K32" s="12">
        <f>_xlfn.RANK.EQ(Indexwerte!L32,Indexwerte!$E32:$AE32,0)</f>
        <v>1</v>
      </c>
      <c r="L32" s="12">
        <f>_xlfn.RANK.EQ(Indexwerte!M32,Indexwerte!$E32:$AE32,0)</f>
        <v>16</v>
      </c>
      <c r="M32" s="12">
        <f>_xlfn.RANK.EQ(Indexwerte!N32,Indexwerte!$E32:$AE32,0)</f>
        <v>1</v>
      </c>
      <c r="N32" s="12">
        <f>_xlfn.RANK.EQ(Indexwerte!O32,Indexwerte!$E32:$AE32,0)</f>
        <v>12</v>
      </c>
      <c r="O32" s="12">
        <f>_xlfn.RANK.EQ(Indexwerte!P32,Indexwerte!$E32:$AE32,0)</f>
        <v>16</v>
      </c>
      <c r="P32" s="12">
        <f>_xlfn.RANK.EQ(Indexwerte!Q32,Indexwerte!$E32:$AE32,0)</f>
        <v>1</v>
      </c>
      <c r="Q32" s="12">
        <f>_xlfn.RANK.EQ(Indexwerte!R32,Indexwerte!$E32:$AE32,0)</f>
        <v>16</v>
      </c>
      <c r="R32" s="12">
        <f>_xlfn.RANK.EQ(Indexwerte!S32,Indexwerte!$E32:$AE32,0)</f>
        <v>16</v>
      </c>
      <c r="S32" s="12">
        <f>_xlfn.RANK.EQ(Indexwerte!T32,Indexwerte!$E32:$AE32,0)</f>
        <v>12</v>
      </c>
      <c r="T32" s="12">
        <f>_xlfn.RANK.EQ(Indexwerte!U32,Indexwerte!$E32:$AE32,0)</f>
        <v>16</v>
      </c>
      <c r="U32" s="12">
        <f>_xlfn.RANK.EQ(Indexwerte!V32,Indexwerte!$E32:$AE32,0)</f>
        <v>16</v>
      </c>
      <c r="V32" s="12">
        <f>_xlfn.RANK.EQ(Indexwerte!W32,Indexwerte!$E32:$AE32,0)</f>
        <v>16</v>
      </c>
      <c r="W32" s="12">
        <f>_xlfn.RANK.EQ(Indexwerte!X32,Indexwerte!$E32:$AE32,0)</f>
        <v>16</v>
      </c>
      <c r="X32" s="12">
        <f>_xlfn.RANK.EQ(Indexwerte!Y32,Indexwerte!$E32:$AE32,0)</f>
        <v>1</v>
      </c>
      <c r="Y32" s="12">
        <f>_xlfn.RANK.EQ(Indexwerte!Z32,Indexwerte!$E32:$AE32,0)</f>
        <v>12</v>
      </c>
      <c r="Z32" s="12">
        <f>_xlfn.RANK.EQ(Indexwerte!AA32,Indexwerte!$E32:$AE32,0)</f>
        <v>1</v>
      </c>
      <c r="AA32" s="12">
        <f>_xlfn.RANK.EQ(Indexwerte!AB32,Indexwerte!$E32:$AE32,0)</f>
        <v>1</v>
      </c>
      <c r="AB32" s="12">
        <f>_xlfn.RANK.EQ(Indexwerte!AC32,Indexwerte!$E32:$AE32,0)</f>
        <v>1</v>
      </c>
      <c r="AC32" s="12">
        <f>_xlfn.RANK.EQ(Indexwerte!AD32,Indexwerte!$E32:$AE32,0)</f>
        <v>16</v>
      </c>
      <c r="AD32" s="12">
        <f>_xlfn.RANK.EQ(Indexwerte!AE32,Indexwerte!$E32:$AE32,0)</f>
        <v>1</v>
      </c>
      <c r="AE32" s="10"/>
    </row>
    <row r="33" spans="1:31" s="12" customFormat="1" ht="15" customHeight="1" x14ac:dyDescent="0.35">
      <c r="A33" s="1">
        <f t="shared" si="1"/>
        <v>26</v>
      </c>
      <c r="B33" s="2" t="s">
        <v>64</v>
      </c>
      <c r="C33" s="4" t="s">
        <v>70</v>
      </c>
      <c r="D33" s="12">
        <f>_xlfn.RANK.EQ(Indexwerte!E33,Indexwerte!$E33:$AE33,0)</f>
        <v>2</v>
      </c>
      <c r="E33" s="12">
        <f>_xlfn.RANK.EQ(Indexwerte!F33,Indexwerte!$E33:$AE33,0)</f>
        <v>2</v>
      </c>
      <c r="F33" s="12">
        <f>_xlfn.RANK.EQ(Indexwerte!G33,Indexwerte!$E33:$AE33,0)</f>
        <v>2</v>
      </c>
      <c r="G33" s="12">
        <f>_xlfn.RANK.EQ(Indexwerte!H33,Indexwerte!$E33:$AE33,0)</f>
        <v>20</v>
      </c>
      <c r="H33" s="12">
        <f>_xlfn.RANK.EQ(Indexwerte!I33,Indexwerte!$E33:$AE33,0)</f>
        <v>2</v>
      </c>
      <c r="I33" s="12">
        <f>_xlfn.RANK.EQ(Indexwerte!J33,Indexwerte!$E33:$AE33,0)</f>
        <v>2</v>
      </c>
      <c r="J33" s="12">
        <f>_xlfn.RANK.EQ(Indexwerte!K33,Indexwerte!$E33:$AE33,0)</f>
        <v>2</v>
      </c>
      <c r="K33" s="12">
        <f>_xlfn.RANK.EQ(Indexwerte!L33,Indexwerte!$E33:$AE33,0)</f>
        <v>2</v>
      </c>
      <c r="L33" s="12">
        <f>_xlfn.RANK.EQ(Indexwerte!M33,Indexwerte!$E33:$AE33,0)</f>
        <v>2</v>
      </c>
      <c r="M33" s="12">
        <f>_xlfn.RANK.EQ(Indexwerte!N33,Indexwerte!$E33:$AE33,0)</f>
        <v>2</v>
      </c>
      <c r="N33" s="12">
        <f>_xlfn.RANK.EQ(Indexwerte!O33,Indexwerte!$E33:$AE33,0)</f>
        <v>2</v>
      </c>
      <c r="O33" s="12">
        <f>_xlfn.RANK.EQ(Indexwerte!P33,Indexwerte!$E33:$AE33,0)</f>
        <v>20</v>
      </c>
      <c r="P33" s="12">
        <f>_xlfn.RANK.EQ(Indexwerte!Q33,Indexwerte!$E33:$AE33,0)</f>
        <v>20</v>
      </c>
      <c r="Q33" s="12">
        <f>_xlfn.RANK.EQ(Indexwerte!R33,Indexwerte!$E33:$AE33,0)</f>
        <v>2</v>
      </c>
      <c r="R33" s="12">
        <f>_xlfn.RANK.EQ(Indexwerte!S33,Indexwerte!$E33:$AE33,0)</f>
        <v>2</v>
      </c>
      <c r="S33" s="12">
        <f>_xlfn.RANK.EQ(Indexwerte!T33,Indexwerte!$E33:$AE33,0)</f>
        <v>2</v>
      </c>
      <c r="T33" s="12">
        <f>_xlfn.RANK.EQ(Indexwerte!U33,Indexwerte!$E33:$AE33,0)</f>
        <v>20</v>
      </c>
      <c r="U33" s="12">
        <f>_xlfn.RANK.EQ(Indexwerte!V33,Indexwerte!$E33:$AE33,0)</f>
        <v>20</v>
      </c>
      <c r="V33" s="12">
        <f>_xlfn.RANK.EQ(Indexwerte!W33,Indexwerte!$E33:$AE33,0)</f>
        <v>2</v>
      </c>
      <c r="W33" s="12">
        <f>_xlfn.RANK.EQ(Indexwerte!X33,Indexwerte!$E33:$AE33,0)</f>
        <v>2</v>
      </c>
      <c r="X33" s="12">
        <f>_xlfn.RANK.EQ(Indexwerte!Y33,Indexwerte!$E33:$AE33,0)</f>
        <v>1</v>
      </c>
      <c r="Y33" s="12">
        <f>_xlfn.RANK.EQ(Indexwerte!Z33,Indexwerte!$E33:$AE33,0)</f>
        <v>2</v>
      </c>
      <c r="Z33" s="12">
        <f>_xlfn.RANK.EQ(Indexwerte!AA33,Indexwerte!$E33:$AE33,0)</f>
        <v>2</v>
      </c>
      <c r="AA33" s="12">
        <f>_xlfn.RANK.EQ(Indexwerte!AB33,Indexwerte!$E33:$AE33,0)</f>
        <v>20</v>
      </c>
      <c r="AB33" s="12">
        <f>_xlfn.RANK.EQ(Indexwerte!AC33,Indexwerte!$E33:$AE33,0)</f>
        <v>20</v>
      </c>
      <c r="AC33" s="12">
        <f>_xlfn.RANK.EQ(Indexwerte!AD33,Indexwerte!$E33:$AE33,0)</f>
        <v>20</v>
      </c>
      <c r="AD33" s="12">
        <f>_xlfn.RANK.EQ(Indexwerte!AE33,Indexwerte!$E33:$AE33,0)</f>
        <v>2</v>
      </c>
      <c r="AE33" s="10"/>
    </row>
    <row r="34" spans="1:31" s="12" customFormat="1" ht="15" customHeight="1" x14ac:dyDescent="0.35">
      <c r="A34" s="1">
        <f t="shared" si="1"/>
        <v>27</v>
      </c>
      <c r="B34" s="2" t="s">
        <v>65</v>
      </c>
      <c r="C34" s="4" t="s">
        <v>70</v>
      </c>
      <c r="D34" s="12">
        <f>_xlfn.RANK.EQ(Indexwerte!E34,Indexwerte!$E34:$AE34,0)</f>
        <v>15</v>
      </c>
      <c r="E34" s="12">
        <f>_xlfn.RANK.EQ(Indexwerte!F34,Indexwerte!$E34:$AE34,0)</f>
        <v>1</v>
      </c>
      <c r="F34" s="12">
        <f>_xlfn.RANK.EQ(Indexwerte!G34,Indexwerte!$E34:$AE34,0)</f>
        <v>15</v>
      </c>
      <c r="G34" s="12">
        <f>_xlfn.RANK.EQ(Indexwerte!H34,Indexwerte!$E34:$AE34,0)</f>
        <v>1</v>
      </c>
      <c r="H34" s="12">
        <f>_xlfn.RANK.EQ(Indexwerte!I34,Indexwerte!$E34:$AE34,0)</f>
        <v>1</v>
      </c>
      <c r="I34" s="12">
        <f>_xlfn.RANK.EQ(Indexwerte!J34,Indexwerte!$E34:$AE34,0)</f>
        <v>1</v>
      </c>
      <c r="J34" s="12">
        <f>_xlfn.RANK.EQ(Indexwerte!K34,Indexwerte!$E34:$AE34,0)</f>
        <v>1</v>
      </c>
      <c r="K34" s="12">
        <f>_xlfn.RANK.EQ(Indexwerte!L34,Indexwerte!$E34:$AE34,0)</f>
        <v>1</v>
      </c>
      <c r="L34" s="12">
        <f>_xlfn.RANK.EQ(Indexwerte!M34,Indexwerte!$E34:$AE34,0)</f>
        <v>1</v>
      </c>
      <c r="M34" s="12">
        <f>_xlfn.RANK.EQ(Indexwerte!N34,Indexwerte!$E34:$AE34,0)</f>
        <v>15</v>
      </c>
      <c r="N34" s="12">
        <f>_xlfn.RANK.EQ(Indexwerte!O34,Indexwerte!$E34:$AE34,0)</f>
        <v>1</v>
      </c>
      <c r="O34" s="12">
        <f>_xlfn.RANK.EQ(Indexwerte!P34,Indexwerte!$E34:$AE34,0)</f>
        <v>26</v>
      </c>
      <c r="P34" s="12">
        <f>_xlfn.RANK.EQ(Indexwerte!Q34,Indexwerte!$E34:$AE34,0)</f>
        <v>1</v>
      </c>
      <c r="Q34" s="12">
        <f>_xlfn.RANK.EQ(Indexwerte!R34,Indexwerte!$E34:$AE34,0)</f>
        <v>26</v>
      </c>
      <c r="R34" s="12">
        <f>_xlfn.RANK.EQ(Indexwerte!S34,Indexwerte!$E34:$AE34,0)</f>
        <v>15</v>
      </c>
      <c r="S34" s="12">
        <f>_xlfn.RANK.EQ(Indexwerte!T34,Indexwerte!$E34:$AE34,0)</f>
        <v>15</v>
      </c>
      <c r="T34" s="12">
        <f>_xlfn.RANK.EQ(Indexwerte!U34,Indexwerte!$E34:$AE34,0)</f>
        <v>13</v>
      </c>
      <c r="U34" s="12">
        <f>_xlfn.RANK.EQ(Indexwerte!V34,Indexwerte!$E34:$AE34,0)</f>
        <v>15</v>
      </c>
      <c r="V34" s="12">
        <f>_xlfn.RANK.EQ(Indexwerte!W34,Indexwerte!$E34:$AE34,0)</f>
        <v>15</v>
      </c>
      <c r="W34" s="12">
        <f>_xlfn.RANK.EQ(Indexwerte!X34,Indexwerte!$E34:$AE34,0)</f>
        <v>15</v>
      </c>
      <c r="X34" s="12">
        <f>_xlfn.RANK.EQ(Indexwerte!Y34,Indexwerte!$E34:$AE34,0)</f>
        <v>13</v>
      </c>
      <c r="Y34" s="12">
        <f>_xlfn.RANK.EQ(Indexwerte!Z34,Indexwerte!$E34:$AE34,0)</f>
        <v>25</v>
      </c>
      <c r="Z34" s="12">
        <f>_xlfn.RANK.EQ(Indexwerte!AA34,Indexwerte!$E34:$AE34,0)</f>
        <v>1</v>
      </c>
      <c r="AA34" s="12">
        <f>_xlfn.RANK.EQ(Indexwerte!AB34,Indexwerte!$E34:$AE34,0)</f>
        <v>1</v>
      </c>
      <c r="AB34" s="12">
        <f>_xlfn.RANK.EQ(Indexwerte!AC34,Indexwerte!$E34:$AE34,0)</f>
        <v>15</v>
      </c>
      <c r="AC34" s="12">
        <f>_xlfn.RANK.EQ(Indexwerte!AD34,Indexwerte!$E34:$AE34,0)</f>
        <v>15</v>
      </c>
      <c r="AD34" s="12">
        <f>_xlfn.RANK.EQ(Indexwerte!AE34,Indexwerte!$E34:$AE34,0)</f>
        <v>1</v>
      </c>
      <c r="AE34" s="10"/>
    </row>
    <row r="35" spans="1:31" s="12" customFormat="1" ht="15" customHeight="1" x14ac:dyDescent="0.35">
      <c r="A35" s="1">
        <f t="shared" si="1"/>
        <v>28</v>
      </c>
      <c r="B35" s="2" t="s">
        <v>66</v>
      </c>
      <c r="C35" s="4" t="s">
        <v>70</v>
      </c>
      <c r="D35" s="12">
        <f>_xlfn.RANK.EQ(Indexwerte!E35,Indexwerte!$E35:$AE35,0)</f>
        <v>8</v>
      </c>
      <c r="E35" s="12">
        <f>_xlfn.RANK.EQ(Indexwerte!F35,Indexwerte!$E35:$AE35,0)</f>
        <v>8</v>
      </c>
      <c r="F35" s="12">
        <f>_xlfn.RANK.EQ(Indexwerte!G35,Indexwerte!$E35:$AE35,0)</f>
        <v>7</v>
      </c>
      <c r="G35" s="12">
        <f>_xlfn.RANK.EQ(Indexwerte!H35,Indexwerte!$E35:$AE35,0)</f>
        <v>8</v>
      </c>
      <c r="H35" s="12">
        <f>_xlfn.RANK.EQ(Indexwerte!I35,Indexwerte!$E35:$AE35,0)</f>
        <v>8</v>
      </c>
      <c r="I35" s="12">
        <f>_xlfn.RANK.EQ(Indexwerte!J35,Indexwerte!$E35:$AE35,0)</f>
        <v>8</v>
      </c>
      <c r="J35" s="12">
        <f>_xlfn.RANK.EQ(Indexwerte!K35,Indexwerte!$E35:$AE35,0)</f>
        <v>3</v>
      </c>
      <c r="K35" s="12">
        <f>_xlfn.RANK.EQ(Indexwerte!L35,Indexwerte!$E35:$AE35,0)</f>
        <v>5</v>
      </c>
      <c r="L35" s="12">
        <f>_xlfn.RANK.EQ(Indexwerte!M35,Indexwerte!$E35:$AE35,0)</f>
        <v>8</v>
      </c>
      <c r="M35" s="12">
        <f>_xlfn.RANK.EQ(Indexwerte!N35,Indexwerte!$E35:$AE35,0)</f>
        <v>6</v>
      </c>
      <c r="N35" s="12">
        <f>_xlfn.RANK.EQ(Indexwerte!O35,Indexwerte!$E35:$AE35,0)</f>
        <v>1</v>
      </c>
      <c r="O35" s="12">
        <f>_xlfn.RANK.EQ(Indexwerte!P35,Indexwerte!$E35:$AE35,0)</f>
        <v>8</v>
      </c>
      <c r="P35" s="12">
        <f>_xlfn.RANK.EQ(Indexwerte!Q35,Indexwerte!$E35:$AE35,0)</f>
        <v>1</v>
      </c>
      <c r="Q35" s="12">
        <f>_xlfn.RANK.EQ(Indexwerte!R35,Indexwerte!$E35:$AE35,0)</f>
        <v>8</v>
      </c>
      <c r="R35" s="12">
        <f>_xlfn.RANK.EQ(Indexwerte!S35,Indexwerte!$E35:$AE35,0)</f>
        <v>8</v>
      </c>
      <c r="S35" s="12">
        <f>_xlfn.RANK.EQ(Indexwerte!T35,Indexwerte!$E35:$AE35,0)</f>
        <v>8</v>
      </c>
      <c r="T35" s="12">
        <f>_xlfn.RANK.EQ(Indexwerte!U35,Indexwerte!$E35:$AE35,0)</f>
        <v>8</v>
      </c>
      <c r="U35" s="12">
        <f>_xlfn.RANK.EQ(Indexwerte!V35,Indexwerte!$E35:$AE35,0)</f>
        <v>8</v>
      </c>
      <c r="V35" s="12">
        <f>_xlfn.RANK.EQ(Indexwerte!W35,Indexwerte!$E35:$AE35,0)</f>
        <v>8</v>
      </c>
      <c r="W35" s="12">
        <f>_xlfn.RANK.EQ(Indexwerte!X35,Indexwerte!$E35:$AE35,0)</f>
        <v>8</v>
      </c>
      <c r="X35" s="12">
        <f>_xlfn.RANK.EQ(Indexwerte!Y35,Indexwerte!$E35:$AE35,0)</f>
        <v>8</v>
      </c>
      <c r="Y35" s="12">
        <f>_xlfn.RANK.EQ(Indexwerte!Z35,Indexwerte!$E35:$AE35,0)</f>
        <v>8</v>
      </c>
      <c r="Z35" s="12">
        <f>_xlfn.RANK.EQ(Indexwerte!AA35,Indexwerte!$E35:$AE35,0)</f>
        <v>3</v>
      </c>
      <c r="AA35" s="12">
        <f>_xlfn.RANK.EQ(Indexwerte!AB35,Indexwerte!$E35:$AE35,0)</f>
        <v>8</v>
      </c>
      <c r="AB35" s="12">
        <f>_xlfn.RANK.EQ(Indexwerte!AC35,Indexwerte!$E35:$AE35,0)</f>
        <v>8</v>
      </c>
      <c r="AC35" s="12">
        <f>_xlfn.RANK.EQ(Indexwerte!AD35,Indexwerte!$E35:$AE35,0)</f>
        <v>8</v>
      </c>
      <c r="AD35" s="12">
        <f>_xlfn.RANK.EQ(Indexwerte!AE35,Indexwerte!$E35:$AE35,0)</f>
        <v>8</v>
      </c>
      <c r="AE35" s="10"/>
    </row>
    <row r="36" spans="1:31" s="12" customFormat="1" ht="15" customHeight="1" x14ac:dyDescent="0.35">
      <c r="A36" s="1">
        <f t="shared" si="1"/>
        <v>29</v>
      </c>
      <c r="B36" s="2" t="s">
        <v>67</v>
      </c>
      <c r="C36" s="4" t="s">
        <v>70</v>
      </c>
      <c r="D36" s="12">
        <f>_xlfn.RANK.EQ(Indexwerte!E36,Indexwerte!$E36:$AE36,0)</f>
        <v>15</v>
      </c>
      <c r="E36" s="12">
        <f>_xlfn.RANK.EQ(Indexwerte!F36,Indexwerte!$E36:$AE36,0)</f>
        <v>9</v>
      </c>
      <c r="F36" s="12">
        <f>_xlfn.RANK.EQ(Indexwerte!G36,Indexwerte!$E36:$AE36,0)</f>
        <v>12</v>
      </c>
      <c r="G36" s="12">
        <f>_xlfn.RANK.EQ(Indexwerte!H36,Indexwerte!$E36:$AE36,0)</f>
        <v>3</v>
      </c>
      <c r="H36" s="12">
        <f>_xlfn.RANK.EQ(Indexwerte!I36,Indexwerte!$E36:$AE36,0)</f>
        <v>9</v>
      </c>
      <c r="I36" s="12">
        <f>_xlfn.RANK.EQ(Indexwerte!J36,Indexwerte!$E36:$AE36,0)</f>
        <v>3</v>
      </c>
      <c r="J36" s="12">
        <f>_xlfn.RANK.EQ(Indexwerte!K36,Indexwerte!$E36:$AE36,0)</f>
        <v>9</v>
      </c>
      <c r="K36" s="12">
        <f>_xlfn.RANK.EQ(Indexwerte!L36,Indexwerte!$E36:$AE36,0)</f>
        <v>3</v>
      </c>
      <c r="L36" s="12">
        <f>_xlfn.RANK.EQ(Indexwerte!M36,Indexwerte!$E36:$AE36,0)</f>
        <v>15</v>
      </c>
      <c r="M36" s="12">
        <f>_xlfn.RANK.EQ(Indexwerte!N36,Indexwerte!$E36:$AE36,0)</f>
        <v>22</v>
      </c>
      <c r="N36" s="12">
        <f>_xlfn.RANK.EQ(Indexwerte!O36,Indexwerte!$E36:$AE36,0)</f>
        <v>3</v>
      </c>
      <c r="O36" s="12">
        <f>_xlfn.RANK.EQ(Indexwerte!P36,Indexwerte!$E36:$AE36,0)</f>
        <v>12</v>
      </c>
      <c r="P36" s="12">
        <f>_xlfn.RANK.EQ(Indexwerte!Q36,Indexwerte!$E36:$AE36,0)</f>
        <v>1</v>
      </c>
      <c r="Q36" s="12">
        <f>_xlfn.RANK.EQ(Indexwerte!R36,Indexwerte!$E36:$AE36,0)</f>
        <v>22</v>
      </c>
      <c r="R36" s="12">
        <f>_xlfn.RANK.EQ(Indexwerte!S36,Indexwerte!$E36:$AE36,0)</f>
        <v>22</v>
      </c>
      <c r="S36" s="12">
        <f>_xlfn.RANK.EQ(Indexwerte!T36,Indexwerte!$E36:$AE36,0)</f>
        <v>21</v>
      </c>
      <c r="T36" s="12">
        <f>_xlfn.RANK.EQ(Indexwerte!U36,Indexwerte!$E36:$AE36,0)</f>
        <v>3</v>
      </c>
      <c r="U36" s="12">
        <f>_xlfn.RANK.EQ(Indexwerte!V36,Indexwerte!$E36:$AE36,0)</f>
        <v>12</v>
      </c>
      <c r="V36" s="12">
        <f>_xlfn.RANK.EQ(Indexwerte!W36,Indexwerte!$E36:$AE36,0)</f>
        <v>22</v>
      </c>
      <c r="W36" s="12">
        <f>_xlfn.RANK.EQ(Indexwerte!X36,Indexwerte!$E36:$AE36,0)</f>
        <v>15</v>
      </c>
      <c r="X36" s="12">
        <f>_xlfn.RANK.EQ(Indexwerte!Y36,Indexwerte!$E36:$AE36,0)</f>
        <v>15</v>
      </c>
      <c r="Y36" s="12">
        <f>_xlfn.RANK.EQ(Indexwerte!Z36,Indexwerte!$E36:$AE36,0)</f>
        <v>22</v>
      </c>
      <c r="Z36" s="12">
        <f>_xlfn.RANK.EQ(Indexwerte!AA36,Indexwerte!$E36:$AE36,0)</f>
        <v>1</v>
      </c>
      <c r="AA36" s="12">
        <f>_xlfn.RANK.EQ(Indexwerte!AB36,Indexwerte!$E36:$AE36,0)</f>
        <v>15</v>
      </c>
      <c r="AB36" s="12">
        <f>_xlfn.RANK.EQ(Indexwerte!AC36,Indexwerte!$E36:$AE36,0)</f>
        <v>15</v>
      </c>
      <c r="AC36" s="12">
        <f>_xlfn.RANK.EQ(Indexwerte!AD36,Indexwerte!$E36:$AE36,0)</f>
        <v>3</v>
      </c>
      <c r="AD36" s="12">
        <f>_xlfn.RANK.EQ(Indexwerte!AE36,Indexwerte!$E36:$AE36,0)</f>
        <v>22</v>
      </c>
      <c r="AE36" s="10"/>
    </row>
    <row r="39" spans="1:31" ht="15" customHeight="1" x14ac:dyDescent="0.35">
      <c r="E39" s="12"/>
      <c r="F39" s="12"/>
      <c r="G39" s="12"/>
      <c r="H39" s="12"/>
      <c r="I39" s="12"/>
      <c r="J39" s="12"/>
      <c r="K39" s="12"/>
      <c r="L39" s="12"/>
      <c r="M39" s="12"/>
      <c r="N39" s="12"/>
      <c r="O39" s="12"/>
      <c r="P39" s="12"/>
      <c r="Q39" s="12"/>
      <c r="R39" s="12"/>
      <c r="S39" s="12"/>
      <c r="T39" s="12"/>
      <c r="U39" s="12"/>
      <c r="V39" s="12"/>
      <c r="W39" s="12"/>
      <c r="X39" s="12"/>
      <c r="Y39" s="12"/>
      <c r="Z39" s="12"/>
      <c r="AA39" s="12"/>
      <c r="AB39" s="12"/>
      <c r="AC39" s="12"/>
      <c r="AD39" s="12"/>
    </row>
    <row r="61" spans="2:2" ht="15" customHeight="1" x14ac:dyDescent="0.35">
      <c r="B61" s="12"/>
    </row>
    <row r="81" spans="31:31" ht="15" customHeight="1" x14ac:dyDescent="0.35">
      <c r="AE81"/>
    </row>
  </sheetData>
  <pageMargins left="0.7" right="0.7" top="0.78740157499999996" bottom="0.78740157499999996" header="0.3" footer="0.3"/>
  <pageSetup paperSize="9"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0502E1-8D33-49A3-A8A8-B0B3CB605519}">
  <dimension ref="A1:AI70"/>
  <sheetViews>
    <sheetView zoomScaleNormal="100" workbookViewId="0">
      <selection activeCell="D42" sqref="D42"/>
    </sheetView>
  </sheetViews>
  <sheetFormatPr baseColWidth="10" defaultColWidth="11.453125" defaultRowHeight="15" customHeight="1" x14ac:dyDescent="0.35"/>
  <cols>
    <col min="1" max="1" width="3.81640625" customWidth="1"/>
    <col min="2" max="2" width="40.81640625" customWidth="1"/>
    <col min="3" max="3" width="13.81640625" customWidth="1"/>
    <col min="4" max="4" width="64.81640625" customWidth="1"/>
    <col min="5" max="5" width="8.1796875" customWidth="1"/>
    <col min="6" max="6" width="15.81640625" style="16" customWidth="1"/>
    <col min="7" max="33" width="6.81640625" style="16" customWidth="1"/>
  </cols>
  <sheetData>
    <row r="1" spans="1:35" s="13" customFormat="1" ht="25" customHeight="1" x14ac:dyDescent="0.35">
      <c r="A1" s="9" t="s">
        <v>71</v>
      </c>
      <c r="AH1" s="14"/>
    </row>
    <row r="2" spans="1:35" s="13" customFormat="1" ht="25" hidden="1" customHeight="1" x14ac:dyDescent="0.35">
      <c r="A2" s="9"/>
      <c r="C2" s="5"/>
      <c r="D2" s="7"/>
      <c r="E2" s="7"/>
      <c r="F2" s="20"/>
      <c r="G2" s="18"/>
      <c r="H2" s="18"/>
      <c r="I2" s="18"/>
      <c r="J2" s="18"/>
      <c r="K2" s="18"/>
      <c r="L2" s="18"/>
      <c r="M2" s="18"/>
      <c r="N2" s="18"/>
      <c r="O2" s="18"/>
      <c r="P2" s="18"/>
      <c r="Q2" s="18"/>
      <c r="R2" s="18"/>
      <c r="S2" s="18"/>
      <c r="T2" s="18"/>
      <c r="U2" s="18"/>
      <c r="V2" s="18"/>
      <c r="W2" s="18"/>
      <c r="X2" s="18"/>
      <c r="Y2" s="18"/>
      <c r="Z2" s="18"/>
      <c r="AA2" s="18"/>
      <c r="AB2" s="18"/>
      <c r="AC2" s="18"/>
      <c r="AD2" s="18"/>
      <c r="AE2" s="18"/>
      <c r="AF2" s="18"/>
      <c r="AG2" s="18"/>
      <c r="AH2" s="14"/>
    </row>
    <row r="3" spans="1:35" s="13" customFormat="1" ht="25" hidden="1" customHeight="1" x14ac:dyDescent="0.35">
      <c r="A3" s="9"/>
      <c r="C3" s="5"/>
      <c r="D3" s="7"/>
      <c r="E3" s="7"/>
      <c r="F3" s="20"/>
      <c r="G3" s="18"/>
      <c r="H3" s="18"/>
      <c r="I3" s="18"/>
      <c r="J3" s="18"/>
      <c r="K3" s="18"/>
      <c r="L3" s="18"/>
      <c r="M3" s="18"/>
      <c r="N3" s="18"/>
      <c r="O3" s="18"/>
      <c r="P3" s="18"/>
      <c r="Q3" s="18"/>
      <c r="R3" s="18"/>
      <c r="S3" s="18"/>
      <c r="T3" s="18"/>
      <c r="U3" s="18"/>
      <c r="V3" s="18"/>
      <c r="W3" s="18"/>
      <c r="X3" s="18"/>
      <c r="Y3" s="18"/>
      <c r="Z3" s="18"/>
      <c r="AA3" s="18"/>
      <c r="AB3" s="18"/>
      <c r="AC3" s="18"/>
      <c r="AD3" s="18"/>
      <c r="AE3" s="18"/>
      <c r="AF3" s="18"/>
      <c r="AG3" s="18"/>
      <c r="AH3" s="14"/>
    </row>
    <row r="4" spans="1:35" s="45" customFormat="1" ht="15" customHeight="1" x14ac:dyDescent="0.4">
      <c r="A4" s="3"/>
      <c r="C4" s="50" t="s">
        <v>35</v>
      </c>
      <c r="D4" s="128" t="s">
        <v>72</v>
      </c>
      <c r="E4" s="128" t="s">
        <v>73</v>
      </c>
      <c r="F4" s="129" t="s">
        <v>74</v>
      </c>
      <c r="G4" s="130" t="s">
        <v>3</v>
      </c>
      <c r="H4" s="130" t="s">
        <v>4</v>
      </c>
      <c r="I4" s="130" t="s">
        <v>5</v>
      </c>
      <c r="J4" s="130" t="s">
        <v>6</v>
      </c>
      <c r="K4" s="130" t="s">
        <v>7</v>
      </c>
      <c r="L4" s="130" t="s">
        <v>8</v>
      </c>
      <c r="M4" s="130" t="s">
        <v>9</v>
      </c>
      <c r="N4" s="130" t="s">
        <v>10</v>
      </c>
      <c r="O4" s="130" t="s">
        <v>11</v>
      </c>
      <c r="P4" s="130" t="s">
        <v>12</v>
      </c>
      <c r="Q4" s="130" t="s">
        <v>13</v>
      </c>
      <c r="R4" s="130" t="s">
        <v>14</v>
      </c>
      <c r="S4" s="130" t="s">
        <v>15</v>
      </c>
      <c r="T4" s="130" t="s">
        <v>16</v>
      </c>
      <c r="U4" s="130" t="s">
        <v>17</v>
      </c>
      <c r="V4" s="130" t="s">
        <v>18</v>
      </c>
      <c r="W4" s="130" t="s">
        <v>19</v>
      </c>
      <c r="X4" s="130" t="s">
        <v>20</v>
      </c>
      <c r="Y4" s="130" t="s">
        <v>21</v>
      </c>
      <c r="Z4" s="130" t="s">
        <v>22</v>
      </c>
      <c r="AA4" s="130" t="s">
        <v>23</v>
      </c>
      <c r="AB4" s="130" t="s">
        <v>24</v>
      </c>
      <c r="AC4" s="130" t="s">
        <v>25</v>
      </c>
      <c r="AD4" s="130" t="s">
        <v>26</v>
      </c>
      <c r="AE4" s="130" t="s">
        <v>27</v>
      </c>
      <c r="AF4" s="130" t="s">
        <v>28</v>
      </c>
      <c r="AG4" s="130" t="s">
        <v>29</v>
      </c>
      <c r="AH4" s="75"/>
    </row>
    <row r="5" spans="1:35" ht="15" customHeight="1" x14ac:dyDescent="0.35">
      <c r="A5" s="3" t="s">
        <v>75</v>
      </c>
      <c r="C5" s="5"/>
      <c r="D5" s="6"/>
      <c r="E5" s="6"/>
      <c r="F5" s="22"/>
      <c r="G5" s="12"/>
      <c r="AH5" s="10"/>
    </row>
    <row r="6" spans="1:35" ht="15" customHeight="1" x14ac:dyDescent="0.35">
      <c r="A6" s="108">
        <v>1</v>
      </c>
      <c r="B6" s="62" t="s">
        <v>39</v>
      </c>
      <c r="C6" s="24" t="s">
        <v>76</v>
      </c>
      <c r="D6" s="31" t="s">
        <v>77</v>
      </c>
      <c r="E6" s="62" t="s">
        <v>78</v>
      </c>
      <c r="F6" s="184" t="s">
        <v>79</v>
      </c>
      <c r="G6" s="109">
        <v>15.4</v>
      </c>
      <c r="H6" s="109">
        <v>15.9</v>
      </c>
      <c r="I6" s="109">
        <v>19.899999999999999</v>
      </c>
      <c r="J6" s="109">
        <v>21.8</v>
      </c>
      <c r="K6" s="109">
        <v>19.5</v>
      </c>
      <c r="L6" s="109">
        <v>23.8</v>
      </c>
      <c r="M6" s="109">
        <v>20.100000000000001</v>
      </c>
      <c r="N6" s="109">
        <v>25.6</v>
      </c>
      <c r="O6" s="109">
        <v>15.5</v>
      </c>
      <c r="P6" s="109">
        <v>19.5</v>
      </c>
      <c r="Q6" s="109">
        <v>19.600000000000001</v>
      </c>
      <c r="R6" s="109">
        <v>17.7</v>
      </c>
      <c r="S6" s="109">
        <v>20.7</v>
      </c>
      <c r="T6" s="109">
        <v>13.5</v>
      </c>
      <c r="U6" s="109">
        <v>14.5</v>
      </c>
      <c r="V6" s="109">
        <v>19.600000000000001</v>
      </c>
      <c r="W6" s="109">
        <v>16.8</v>
      </c>
      <c r="X6" s="109">
        <v>17.7</v>
      </c>
      <c r="Y6" s="109">
        <v>12.8</v>
      </c>
      <c r="Z6" s="109">
        <v>16.7</v>
      </c>
      <c r="AA6" s="109">
        <v>19.600000000000001</v>
      </c>
      <c r="AB6" s="109">
        <v>13.5</v>
      </c>
      <c r="AC6" s="109">
        <v>25.6</v>
      </c>
      <c r="AD6" s="109">
        <v>19.3</v>
      </c>
      <c r="AE6" s="109">
        <v>11.9</v>
      </c>
      <c r="AF6" s="109">
        <v>17.399999999999999</v>
      </c>
      <c r="AG6" s="89">
        <v>11.9</v>
      </c>
      <c r="AH6" s="10"/>
    </row>
    <row r="7" spans="1:35" ht="15" customHeight="1" x14ac:dyDescent="0.35">
      <c r="A7" s="97">
        <v>2</v>
      </c>
      <c r="B7" s="2" t="s">
        <v>40</v>
      </c>
      <c r="C7" s="4" t="s">
        <v>76</v>
      </c>
      <c r="D7" s="8" t="s">
        <v>77</v>
      </c>
      <c r="E7" s="2" t="s">
        <v>78</v>
      </c>
      <c r="F7" s="185"/>
      <c r="G7" s="15">
        <v>13.4</v>
      </c>
      <c r="H7" s="15">
        <v>5</v>
      </c>
      <c r="I7" s="15">
        <v>6.6</v>
      </c>
      <c r="J7" s="15">
        <v>14</v>
      </c>
      <c r="K7" s="15">
        <v>8.1999999999999993</v>
      </c>
      <c r="L7" s="15">
        <v>9.6</v>
      </c>
      <c r="M7" s="15">
        <v>10.1</v>
      </c>
      <c r="N7" s="15">
        <v>13.2</v>
      </c>
      <c r="O7" s="15">
        <v>6.6</v>
      </c>
      <c r="P7" s="15">
        <v>12.7</v>
      </c>
      <c r="Q7" s="15">
        <v>14.7</v>
      </c>
      <c r="R7" s="15">
        <v>4.9000000000000004</v>
      </c>
      <c r="S7" s="15">
        <v>10.6</v>
      </c>
      <c r="T7" s="15">
        <v>4.9000000000000004</v>
      </c>
      <c r="U7" s="15">
        <v>6.7</v>
      </c>
      <c r="V7" s="15">
        <v>10.7</v>
      </c>
      <c r="W7" s="15">
        <v>3</v>
      </c>
      <c r="X7" s="15">
        <v>14.6</v>
      </c>
      <c r="Y7" s="15">
        <v>4.2</v>
      </c>
      <c r="Z7" s="15">
        <v>10.1</v>
      </c>
      <c r="AA7" s="15">
        <v>18.2</v>
      </c>
      <c r="AB7" s="15">
        <v>8.8000000000000007</v>
      </c>
      <c r="AC7" s="15">
        <v>5.7</v>
      </c>
      <c r="AD7" s="15">
        <v>21.5</v>
      </c>
      <c r="AE7" s="15">
        <v>2.8</v>
      </c>
      <c r="AF7" s="15">
        <v>13.7</v>
      </c>
      <c r="AG7" s="93">
        <v>2.8</v>
      </c>
      <c r="AH7" s="10"/>
    </row>
    <row r="8" spans="1:35" ht="15" customHeight="1" x14ac:dyDescent="0.35">
      <c r="A8" s="97">
        <v>3</v>
      </c>
      <c r="B8" s="2" t="s">
        <v>41</v>
      </c>
      <c r="C8" s="4" t="s">
        <v>76</v>
      </c>
      <c r="D8" s="76" t="s">
        <v>80</v>
      </c>
      <c r="E8" s="2" t="s">
        <v>78</v>
      </c>
      <c r="F8" s="19">
        <v>2024</v>
      </c>
      <c r="G8" s="15">
        <v>6.5856000000000003</v>
      </c>
      <c r="H8" s="15">
        <v>5.9320000000000004</v>
      </c>
      <c r="I8" s="15">
        <v>8.6736000000000004</v>
      </c>
      <c r="J8" s="15">
        <v>9.8591999999999995</v>
      </c>
      <c r="K8" s="15">
        <v>8.8528000000000002</v>
      </c>
      <c r="L8" s="15">
        <v>7.1336000000000004</v>
      </c>
      <c r="M8" s="15">
        <v>8.6471999999999998</v>
      </c>
      <c r="N8" s="15">
        <v>5.5351999999999997</v>
      </c>
      <c r="O8" s="15">
        <v>7.2808000000000002</v>
      </c>
      <c r="P8" s="15">
        <v>5.7287999999999997</v>
      </c>
      <c r="Q8" s="15">
        <v>8.6928000000000001</v>
      </c>
      <c r="R8" s="15">
        <v>6.8559999999999999</v>
      </c>
      <c r="S8" s="15">
        <v>10.5496</v>
      </c>
      <c r="T8" s="15">
        <v>5.9847999999999999</v>
      </c>
      <c r="U8" s="15">
        <v>7.1967999999999996</v>
      </c>
      <c r="V8" s="15">
        <v>7.6696</v>
      </c>
      <c r="W8" s="15">
        <v>5.7911999999999999</v>
      </c>
      <c r="X8" s="15">
        <v>8.4312000000000005</v>
      </c>
      <c r="Y8" s="15">
        <v>3.6248</v>
      </c>
      <c r="Z8" s="15">
        <v>7.0456000000000003</v>
      </c>
      <c r="AA8" s="15">
        <v>4.9896000000000003</v>
      </c>
      <c r="AB8" s="15">
        <v>6.6448</v>
      </c>
      <c r="AC8" s="15">
        <v>10.2416</v>
      </c>
      <c r="AD8" s="15">
        <v>5.1623999999999999</v>
      </c>
      <c r="AE8" s="15">
        <v>0.88639999999999997</v>
      </c>
      <c r="AF8" s="15">
        <v>5.8224</v>
      </c>
      <c r="AG8" s="110">
        <v>2.79</v>
      </c>
      <c r="AH8" s="10"/>
    </row>
    <row r="9" spans="1:35" ht="15" customHeight="1" x14ac:dyDescent="0.35">
      <c r="A9" s="97">
        <v>4</v>
      </c>
      <c r="B9" s="2" t="s">
        <v>42</v>
      </c>
      <c r="C9" s="4" t="s">
        <v>76</v>
      </c>
      <c r="D9" s="76" t="s">
        <v>81</v>
      </c>
      <c r="E9" s="2" t="s">
        <v>78</v>
      </c>
      <c r="F9" s="19">
        <v>2024</v>
      </c>
      <c r="G9" s="111">
        <v>11.87</v>
      </c>
      <c r="H9" s="111">
        <v>10.28</v>
      </c>
      <c r="I9" s="111">
        <v>13.34</v>
      </c>
      <c r="J9" s="111">
        <v>15.74</v>
      </c>
      <c r="K9" s="111">
        <v>18.84</v>
      </c>
      <c r="L9" s="111">
        <v>16.91</v>
      </c>
      <c r="M9" s="111">
        <v>16.46</v>
      </c>
      <c r="N9" s="111">
        <v>13.69</v>
      </c>
      <c r="O9" s="111">
        <v>11.87</v>
      </c>
      <c r="P9" s="111">
        <v>12.92</v>
      </c>
      <c r="Q9" s="111">
        <v>15.07</v>
      </c>
      <c r="R9" s="111">
        <v>11.28</v>
      </c>
      <c r="S9" s="111">
        <v>19.12</v>
      </c>
      <c r="T9" s="111">
        <v>12.49</v>
      </c>
      <c r="U9" s="111">
        <v>11.54</v>
      </c>
      <c r="V9" s="111">
        <v>13.94</v>
      </c>
      <c r="W9" s="111">
        <v>10.6</v>
      </c>
      <c r="X9" s="111">
        <v>17.05</v>
      </c>
      <c r="Y9" s="111">
        <v>8.34</v>
      </c>
      <c r="Z9" s="111">
        <v>14.12</v>
      </c>
      <c r="AA9" s="111">
        <v>8.84</v>
      </c>
      <c r="AB9" s="111">
        <v>11.14</v>
      </c>
      <c r="AC9" s="111">
        <v>21.57</v>
      </c>
      <c r="AD9" s="111">
        <v>21.57</v>
      </c>
      <c r="AE9" s="111">
        <v>0.88</v>
      </c>
      <c r="AF9" s="111">
        <v>9.8800000000000008</v>
      </c>
      <c r="AG9" s="112">
        <v>2.2000000000000002</v>
      </c>
      <c r="AH9" s="10"/>
    </row>
    <row r="10" spans="1:35" ht="15" customHeight="1" x14ac:dyDescent="0.35">
      <c r="A10" s="97">
        <v>5</v>
      </c>
      <c r="B10" s="2" t="s">
        <v>43</v>
      </c>
      <c r="C10" s="4" t="s">
        <v>82</v>
      </c>
      <c r="D10" s="76" t="s">
        <v>83</v>
      </c>
      <c r="E10" s="2" t="s">
        <v>84</v>
      </c>
      <c r="F10" s="19">
        <v>2024</v>
      </c>
      <c r="G10" s="12">
        <v>10000</v>
      </c>
      <c r="H10" s="12">
        <v>18000</v>
      </c>
      <c r="I10" s="12">
        <v>10000</v>
      </c>
      <c r="J10" s="12">
        <v>12000</v>
      </c>
      <c r="K10" s="12">
        <v>10000</v>
      </c>
      <c r="L10" s="12">
        <v>25200</v>
      </c>
      <c r="M10" s="12">
        <v>12000</v>
      </c>
      <c r="N10" s="12">
        <v>25048</v>
      </c>
      <c r="O10" s="12">
        <v>25000</v>
      </c>
      <c r="P10" s="12">
        <v>10600</v>
      </c>
      <c r="Q10" s="12">
        <v>10300</v>
      </c>
      <c r="R10" s="12">
        <v>5000</v>
      </c>
      <c r="S10" s="12">
        <v>20400</v>
      </c>
      <c r="T10" s="12">
        <v>8100</v>
      </c>
      <c r="U10" s="12">
        <v>10000</v>
      </c>
      <c r="V10" s="12">
        <v>25000</v>
      </c>
      <c r="W10" s="12">
        <v>9400</v>
      </c>
      <c r="X10" s="12">
        <v>25000</v>
      </c>
      <c r="Y10" s="12">
        <v>6000</v>
      </c>
      <c r="Z10" s="12">
        <v>10100</v>
      </c>
      <c r="AA10" s="12">
        <v>25000</v>
      </c>
      <c r="AB10" s="12">
        <v>36000</v>
      </c>
      <c r="AC10" s="12">
        <v>15000</v>
      </c>
      <c r="AD10" s="12">
        <v>3060</v>
      </c>
      <c r="AE10" s="12">
        <v>6200</v>
      </c>
      <c r="AF10" s="12">
        <v>10100</v>
      </c>
      <c r="AG10" s="93">
        <v>0</v>
      </c>
      <c r="AH10" s="10"/>
    </row>
    <row r="11" spans="1:35" ht="15" customHeight="1" x14ac:dyDescent="0.35">
      <c r="A11" s="97">
        <v>6</v>
      </c>
      <c r="B11" s="2" t="s">
        <v>44</v>
      </c>
      <c r="C11" s="4" t="s">
        <v>76</v>
      </c>
      <c r="D11" s="76" t="s">
        <v>85</v>
      </c>
      <c r="E11" s="2" t="s">
        <v>78</v>
      </c>
      <c r="F11" s="19">
        <v>2022</v>
      </c>
      <c r="G11" s="12">
        <v>17</v>
      </c>
      <c r="H11" s="12">
        <v>18.100000000000001</v>
      </c>
      <c r="I11" s="12">
        <v>20.3</v>
      </c>
      <c r="J11" s="12">
        <v>18</v>
      </c>
      <c r="K11" s="12">
        <v>18.100000000000001</v>
      </c>
      <c r="L11" s="12">
        <v>13.6</v>
      </c>
      <c r="M11" s="12">
        <v>25.1</v>
      </c>
      <c r="N11" s="12">
        <v>22.1</v>
      </c>
      <c r="O11" s="12">
        <v>18.5</v>
      </c>
      <c r="P11" s="12">
        <v>23.8</v>
      </c>
      <c r="Q11" s="12">
        <v>20.6</v>
      </c>
      <c r="R11" s="12">
        <v>16.7</v>
      </c>
      <c r="S11" s="12">
        <v>17.100000000000001</v>
      </c>
      <c r="T11" s="12">
        <v>17.399999999999999</v>
      </c>
      <c r="U11" s="12">
        <v>17.600000000000001</v>
      </c>
      <c r="V11" s="12">
        <v>15.5</v>
      </c>
      <c r="W11" s="12">
        <v>14.5</v>
      </c>
      <c r="X11" s="12">
        <v>17.3</v>
      </c>
      <c r="Y11" s="12">
        <v>17.399999999999999</v>
      </c>
      <c r="Z11" s="12">
        <v>17.100000000000001</v>
      </c>
      <c r="AA11" s="12">
        <v>16.3</v>
      </c>
      <c r="AB11" s="12">
        <v>26.1</v>
      </c>
      <c r="AC11" s="12">
        <v>23.4</v>
      </c>
      <c r="AD11" s="12">
        <v>26.2</v>
      </c>
      <c r="AE11" s="12">
        <v>8.9</v>
      </c>
      <c r="AF11" s="12">
        <v>17.2</v>
      </c>
      <c r="AG11" s="93">
        <v>15.6</v>
      </c>
      <c r="AH11" s="10"/>
    </row>
    <row r="12" spans="1:35" ht="14.5" x14ac:dyDescent="0.35">
      <c r="A12" s="97">
        <v>7</v>
      </c>
      <c r="B12" s="2" t="s">
        <v>45</v>
      </c>
      <c r="C12" s="4" t="s">
        <v>76</v>
      </c>
      <c r="D12" s="76" t="s">
        <v>86</v>
      </c>
      <c r="E12" s="2" t="s">
        <v>78</v>
      </c>
      <c r="F12" s="19">
        <v>2022</v>
      </c>
      <c r="G12" s="12">
        <v>10</v>
      </c>
      <c r="H12" s="12">
        <v>11.7</v>
      </c>
      <c r="I12" s="12">
        <v>14.8</v>
      </c>
      <c r="J12" s="12">
        <v>20.9</v>
      </c>
      <c r="K12" s="12">
        <v>13.7</v>
      </c>
      <c r="L12" s="12">
        <v>13.2</v>
      </c>
      <c r="M12" s="12">
        <v>16.600000000000001</v>
      </c>
      <c r="N12" s="12">
        <v>19.3</v>
      </c>
      <c r="O12" s="12">
        <v>13.8</v>
      </c>
      <c r="P12" s="12">
        <v>12.4</v>
      </c>
      <c r="Q12" s="12">
        <v>15.4</v>
      </c>
      <c r="R12" s="12">
        <v>11.2</v>
      </c>
      <c r="S12" s="12">
        <v>16.3</v>
      </c>
      <c r="T12" s="12">
        <v>9.1999999999999993</v>
      </c>
      <c r="U12" s="12">
        <v>12.5</v>
      </c>
      <c r="V12" s="12">
        <v>13</v>
      </c>
      <c r="W12" s="12">
        <v>17.8</v>
      </c>
      <c r="X12" s="12">
        <v>9</v>
      </c>
      <c r="Y12" s="12">
        <v>8.8000000000000007</v>
      </c>
      <c r="Z12" s="12">
        <v>9.8000000000000007</v>
      </c>
      <c r="AA12" s="12">
        <v>15.5</v>
      </c>
      <c r="AB12" s="12">
        <v>18.899999999999999</v>
      </c>
      <c r="AC12" s="12">
        <v>17.399999999999999</v>
      </c>
      <c r="AD12" s="12">
        <v>14.3</v>
      </c>
      <c r="AE12" s="12">
        <v>4.5</v>
      </c>
      <c r="AF12" s="12">
        <v>14.1</v>
      </c>
      <c r="AG12" s="110">
        <v>8.01</v>
      </c>
      <c r="AH12" s="10"/>
    </row>
    <row r="13" spans="1:35" ht="15" customHeight="1" x14ac:dyDescent="0.35">
      <c r="A13" s="97">
        <v>8</v>
      </c>
      <c r="B13" s="2" t="s">
        <v>46</v>
      </c>
      <c r="C13" s="4" t="s">
        <v>76</v>
      </c>
      <c r="D13" s="76" t="s">
        <v>87</v>
      </c>
      <c r="E13" s="2" t="s">
        <v>84</v>
      </c>
      <c r="F13" s="19">
        <v>2022</v>
      </c>
      <c r="G13" s="15">
        <v>40.119999999999997</v>
      </c>
      <c r="H13" s="15">
        <v>28.37</v>
      </c>
      <c r="I13" s="15">
        <v>46.1</v>
      </c>
      <c r="J13" s="15">
        <v>34.76</v>
      </c>
      <c r="K13" s="15">
        <v>33.5</v>
      </c>
      <c r="L13" s="15">
        <v>25.39</v>
      </c>
      <c r="M13" s="15">
        <v>30.55</v>
      </c>
      <c r="N13" s="15">
        <v>19.95</v>
      </c>
      <c r="O13" s="15">
        <v>38.340000000000003</v>
      </c>
      <c r="P13" s="15">
        <v>43.61</v>
      </c>
      <c r="Q13" s="15">
        <v>33.659999999999997</v>
      </c>
      <c r="R13" s="15">
        <v>49.56</v>
      </c>
      <c r="S13" s="15">
        <v>32.200000000000003</v>
      </c>
      <c r="T13" s="15">
        <v>32.96</v>
      </c>
      <c r="U13" s="15">
        <v>39.869999999999997</v>
      </c>
      <c r="V13" s="15">
        <v>43.68</v>
      </c>
      <c r="W13" s="15">
        <v>42.17</v>
      </c>
      <c r="X13" s="15">
        <v>41.78</v>
      </c>
      <c r="Y13" s="15">
        <v>39.67</v>
      </c>
      <c r="Z13" s="15">
        <v>45.51</v>
      </c>
      <c r="AA13" s="15">
        <v>33.770000000000003</v>
      </c>
      <c r="AB13" s="15">
        <v>26.25</v>
      </c>
      <c r="AC13" s="15">
        <v>32.94</v>
      </c>
      <c r="AD13" s="15">
        <v>37.909999999999997</v>
      </c>
      <c r="AE13" s="15">
        <v>38.950000000000003</v>
      </c>
      <c r="AF13" s="15">
        <v>51.18</v>
      </c>
      <c r="AG13" s="110">
        <v>26.7</v>
      </c>
      <c r="AH13" s="10"/>
    </row>
    <row r="14" spans="1:35" s="13" customFormat="1" ht="15" customHeight="1" x14ac:dyDescent="0.35">
      <c r="A14" s="97">
        <v>9</v>
      </c>
      <c r="B14" s="2" t="s">
        <v>47</v>
      </c>
      <c r="C14" s="4" t="s">
        <v>88</v>
      </c>
      <c r="D14" s="113" t="s">
        <v>89</v>
      </c>
      <c r="E14" s="2" t="s">
        <v>84</v>
      </c>
      <c r="F14" s="19">
        <v>2023</v>
      </c>
      <c r="G14" s="84">
        <v>6</v>
      </c>
      <c r="H14" s="84">
        <v>2.2000000000000002</v>
      </c>
      <c r="I14" s="84">
        <v>3.78</v>
      </c>
      <c r="J14" s="84">
        <v>4.9800000000000004</v>
      </c>
      <c r="K14" s="84">
        <v>2.46</v>
      </c>
      <c r="L14" s="84">
        <v>5.69</v>
      </c>
      <c r="M14" s="84">
        <v>4</v>
      </c>
      <c r="N14" s="84">
        <v>5.4933333333333332</v>
      </c>
      <c r="O14" s="84">
        <v>2.092222222222222</v>
      </c>
      <c r="P14" s="84">
        <v>5.81</v>
      </c>
      <c r="Q14" s="84">
        <v>2.36</v>
      </c>
      <c r="R14" s="84">
        <v>4.83</v>
      </c>
      <c r="S14" s="84">
        <v>6</v>
      </c>
      <c r="T14" s="84">
        <v>5.42</v>
      </c>
      <c r="U14" s="84">
        <v>3.49</v>
      </c>
      <c r="V14" s="84">
        <v>2.31</v>
      </c>
      <c r="W14" s="84">
        <v>5.71</v>
      </c>
      <c r="X14" s="84">
        <v>4.0999999999999996</v>
      </c>
      <c r="Y14" s="84">
        <v>5.93</v>
      </c>
      <c r="Z14" s="84">
        <v>1.98</v>
      </c>
      <c r="AA14" s="84">
        <v>2.4700000000000002</v>
      </c>
      <c r="AB14" s="84">
        <v>2.16</v>
      </c>
      <c r="AC14" s="84">
        <v>3.66</v>
      </c>
      <c r="AD14" s="84">
        <v>5.85</v>
      </c>
      <c r="AE14" s="84">
        <v>5.333333333333333</v>
      </c>
      <c r="AF14" s="84">
        <v>4.41</v>
      </c>
      <c r="AG14" s="114">
        <v>5.44</v>
      </c>
      <c r="AH14" s="14"/>
    </row>
    <row r="15" spans="1:35" ht="15" customHeight="1" x14ac:dyDescent="0.35">
      <c r="A15" s="97">
        <v>10</v>
      </c>
      <c r="B15" s="2" t="s">
        <v>48</v>
      </c>
      <c r="C15" s="4" t="s">
        <v>90</v>
      </c>
      <c r="D15" s="113" t="s">
        <v>89</v>
      </c>
      <c r="E15" s="2" t="s">
        <v>84</v>
      </c>
      <c r="F15" s="19">
        <v>2024</v>
      </c>
      <c r="G15" s="12">
        <v>3</v>
      </c>
      <c r="H15" s="12">
        <v>0</v>
      </c>
      <c r="I15" s="12">
        <v>5</v>
      </c>
      <c r="J15" s="12">
        <v>4</v>
      </c>
      <c r="K15" s="12">
        <v>3</v>
      </c>
      <c r="L15" s="12">
        <v>4</v>
      </c>
      <c r="M15" s="12">
        <v>3</v>
      </c>
      <c r="N15" s="12">
        <v>3</v>
      </c>
      <c r="O15" s="12">
        <v>4</v>
      </c>
      <c r="P15" s="12">
        <v>3.5</v>
      </c>
      <c r="Q15" s="12">
        <v>3</v>
      </c>
      <c r="R15" s="12">
        <v>4</v>
      </c>
      <c r="S15" s="12">
        <v>5</v>
      </c>
      <c r="T15" s="12">
        <v>4</v>
      </c>
      <c r="U15" s="12">
        <v>5</v>
      </c>
      <c r="V15" s="12">
        <v>5</v>
      </c>
      <c r="W15" s="12">
        <v>4</v>
      </c>
      <c r="X15" s="12">
        <v>4</v>
      </c>
      <c r="Y15" s="12">
        <v>4</v>
      </c>
      <c r="Z15" s="12">
        <v>3</v>
      </c>
      <c r="AA15" s="12">
        <v>3</v>
      </c>
      <c r="AB15" s="12">
        <v>5</v>
      </c>
      <c r="AC15" s="12">
        <v>4</v>
      </c>
      <c r="AD15" s="12">
        <v>4</v>
      </c>
      <c r="AE15" s="12">
        <v>4</v>
      </c>
      <c r="AF15" s="12">
        <v>3</v>
      </c>
      <c r="AG15" s="115">
        <v>4</v>
      </c>
      <c r="AH15" s="10"/>
    </row>
    <row r="16" spans="1:35" ht="15" customHeight="1" x14ac:dyDescent="0.35">
      <c r="A16" s="97">
        <v>11</v>
      </c>
      <c r="B16" s="2" t="s">
        <v>49</v>
      </c>
      <c r="C16" s="4" t="s">
        <v>91</v>
      </c>
      <c r="D16" s="76" t="s">
        <v>92</v>
      </c>
      <c r="E16" s="2" t="s">
        <v>84</v>
      </c>
      <c r="F16" s="19">
        <v>2023</v>
      </c>
      <c r="G16" s="12">
        <v>9</v>
      </c>
      <c r="H16" s="12">
        <v>9</v>
      </c>
      <c r="I16" s="12">
        <v>9</v>
      </c>
      <c r="J16" s="12">
        <v>8</v>
      </c>
      <c r="K16" s="12">
        <v>8</v>
      </c>
      <c r="L16" s="12">
        <v>10</v>
      </c>
      <c r="M16" s="12">
        <v>9</v>
      </c>
      <c r="N16" s="12">
        <v>8</v>
      </c>
      <c r="O16" s="12">
        <v>9</v>
      </c>
      <c r="P16" s="12">
        <v>9</v>
      </c>
      <c r="Q16" s="12">
        <v>7</v>
      </c>
      <c r="R16" s="12">
        <v>9</v>
      </c>
      <c r="S16" s="12">
        <v>7</v>
      </c>
      <c r="T16" s="12">
        <v>9</v>
      </c>
      <c r="U16" s="12">
        <v>9</v>
      </c>
      <c r="V16" s="12">
        <v>9</v>
      </c>
      <c r="W16" s="12">
        <v>10</v>
      </c>
      <c r="X16" s="12">
        <v>9</v>
      </c>
      <c r="Y16" s="12">
        <v>10</v>
      </c>
      <c r="Z16" s="12">
        <v>9</v>
      </c>
      <c r="AA16" s="12">
        <v>7</v>
      </c>
      <c r="AB16" s="12">
        <v>8</v>
      </c>
      <c r="AC16" s="12">
        <v>10</v>
      </c>
      <c r="AD16" s="12">
        <v>8</v>
      </c>
      <c r="AE16" s="12">
        <v>10</v>
      </c>
      <c r="AF16" s="12">
        <v>10</v>
      </c>
      <c r="AG16" s="93">
        <v>10</v>
      </c>
      <c r="AH16" s="14"/>
      <c r="AI16" s="10"/>
    </row>
    <row r="17" spans="1:34" ht="15" customHeight="1" x14ac:dyDescent="0.35">
      <c r="A17" s="97">
        <v>12</v>
      </c>
      <c r="B17" s="2" t="s">
        <v>50</v>
      </c>
      <c r="C17" s="4" t="s">
        <v>93</v>
      </c>
      <c r="D17" s="113" t="s">
        <v>89</v>
      </c>
      <c r="E17" s="2" t="s">
        <v>84</v>
      </c>
      <c r="F17" s="19">
        <v>2024</v>
      </c>
      <c r="G17" s="12">
        <v>8</v>
      </c>
      <c r="H17" s="12">
        <v>9</v>
      </c>
      <c r="I17" s="12">
        <v>9</v>
      </c>
      <c r="J17" s="12">
        <v>5</v>
      </c>
      <c r="K17" s="12">
        <v>9</v>
      </c>
      <c r="L17" s="12">
        <v>6</v>
      </c>
      <c r="M17" s="12">
        <v>1</v>
      </c>
      <c r="N17" s="12">
        <v>3</v>
      </c>
      <c r="O17" s="12">
        <v>9</v>
      </c>
      <c r="P17" s="12">
        <v>9</v>
      </c>
      <c r="Q17" s="12">
        <v>2</v>
      </c>
      <c r="R17" s="12">
        <v>4</v>
      </c>
      <c r="S17" s="12">
        <v>4</v>
      </c>
      <c r="T17" s="12">
        <v>8</v>
      </c>
      <c r="U17" s="12">
        <v>9</v>
      </c>
      <c r="V17" s="12">
        <v>5</v>
      </c>
      <c r="W17" s="12">
        <v>6</v>
      </c>
      <c r="X17" s="12">
        <v>6</v>
      </c>
      <c r="Y17" s="12">
        <v>9</v>
      </c>
      <c r="Z17" s="12">
        <v>8</v>
      </c>
      <c r="AA17" s="12">
        <v>7</v>
      </c>
      <c r="AB17" s="12">
        <v>4</v>
      </c>
      <c r="AC17" s="12">
        <v>6</v>
      </c>
      <c r="AD17" s="12">
        <v>4</v>
      </c>
      <c r="AE17" s="12">
        <v>4</v>
      </c>
      <c r="AF17" s="12">
        <v>9</v>
      </c>
      <c r="AG17" s="93">
        <v>6</v>
      </c>
      <c r="AH17" s="10"/>
    </row>
    <row r="18" spans="1:34" ht="15" customHeight="1" x14ac:dyDescent="0.35">
      <c r="A18" s="97">
        <v>13</v>
      </c>
      <c r="B18" s="2" t="s">
        <v>51</v>
      </c>
      <c r="C18" s="4" t="s">
        <v>94</v>
      </c>
      <c r="D18" s="113" t="s">
        <v>89</v>
      </c>
      <c r="E18" s="2" t="s">
        <v>84</v>
      </c>
      <c r="F18" s="19">
        <v>2024</v>
      </c>
      <c r="G18">
        <v>10</v>
      </c>
      <c r="H18">
        <v>11</v>
      </c>
      <c r="I18">
        <v>9</v>
      </c>
      <c r="J18">
        <v>7</v>
      </c>
      <c r="K18">
        <v>7</v>
      </c>
      <c r="L18">
        <v>7</v>
      </c>
      <c r="M18">
        <v>7</v>
      </c>
      <c r="N18">
        <v>7</v>
      </c>
      <c r="O18">
        <v>10</v>
      </c>
      <c r="P18">
        <v>10</v>
      </c>
      <c r="Q18">
        <v>8</v>
      </c>
      <c r="R18">
        <v>10</v>
      </c>
      <c r="S18">
        <v>10</v>
      </c>
      <c r="T18">
        <v>9</v>
      </c>
      <c r="U18">
        <v>11</v>
      </c>
      <c r="V18">
        <v>9</v>
      </c>
      <c r="W18">
        <v>10</v>
      </c>
      <c r="X18">
        <v>9</v>
      </c>
      <c r="Y18">
        <v>11</v>
      </c>
      <c r="Z18">
        <v>12</v>
      </c>
      <c r="AA18">
        <v>10</v>
      </c>
      <c r="AB18">
        <v>9</v>
      </c>
      <c r="AC18">
        <v>5</v>
      </c>
      <c r="AD18">
        <v>7</v>
      </c>
      <c r="AE18">
        <v>10</v>
      </c>
      <c r="AF18">
        <v>10</v>
      </c>
      <c r="AG18" s="101">
        <v>10</v>
      </c>
      <c r="AH18" s="10"/>
    </row>
    <row r="19" spans="1:34" ht="43.5" x14ac:dyDescent="0.35">
      <c r="A19" s="97">
        <v>14</v>
      </c>
      <c r="B19" s="2" t="s">
        <v>52</v>
      </c>
      <c r="C19" s="4" t="s">
        <v>95</v>
      </c>
      <c r="D19" s="76" t="s">
        <v>96</v>
      </c>
      <c r="E19" s="2" t="s">
        <v>84</v>
      </c>
      <c r="F19" s="19">
        <v>2024</v>
      </c>
      <c r="G19" s="90">
        <v>3</v>
      </c>
      <c r="H19" s="90">
        <v>0</v>
      </c>
      <c r="I19" s="90">
        <v>3</v>
      </c>
      <c r="J19" s="90">
        <v>3</v>
      </c>
      <c r="K19" s="90">
        <v>0</v>
      </c>
      <c r="L19" s="90">
        <v>3</v>
      </c>
      <c r="M19" s="90">
        <v>0.6</v>
      </c>
      <c r="N19" s="90">
        <v>0</v>
      </c>
      <c r="O19" s="90">
        <v>3</v>
      </c>
      <c r="P19" s="90">
        <v>3</v>
      </c>
      <c r="Q19" s="90">
        <v>0</v>
      </c>
      <c r="R19" s="90">
        <v>0.8</v>
      </c>
      <c r="S19" s="90">
        <v>0</v>
      </c>
      <c r="T19" s="90">
        <v>0</v>
      </c>
      <c r="U19" s="90">
        <v>2</v>
      </c>
      <c r="V19" s="90">
        <v>3</v>
      </c>
      <c r="W19" s="90">
        <v>1</v>
      </c>
      <c r="X19" s="90">
        <v>0</v>
      </c>
      <c r="Y19" s="90">
        <v>3</v>
      </c>
      <c r="Z19" s="90">
        <v>0</v>
      </c>
      <c r="AA19" s="90">
        <v>2</v>
      </c>
      <c r="AB19" s="90">
        <v>0.66</v>
      </c>
      <c r="AC19" s="90">
        <v>0</v>
      </c>
      <c r="AD19" s="90">
        <v>0.6</v>
      </c>
      <c r="AE19" s="90">
        <v>3</v>
      </c>
      <c r="AF19" s="90">
        <v>0</v>
      </c>
      <c r="AG19" s="93">
        <v>2</v>
      </c>
      <c r="AH19" s="10"/>
    </row>
    <row r="20" spans="1:34" ht="15" customHeight="1" x14ac:dyDescent="0.35">
      <c r="A20" s="97">
        <v>15</v>
      </c>
      <c r="B20" s="2" t="s">
        <v>53</v>
      </c>
      <c r="C20" s="4" t="s">
        <v>97</v>
      </c>
      <c r="D20" s="113" t="s">
        <v>89</v>
      </c>
      <c r="E20" s="2" t="s">
        <v>84</v>
      </c>
      <c r="F20" s="19">
        <v>2024</v>
      </c>
      <c r="G20" s="12">
        <v>2</v>
      </c>
      <c r="H20" s="12">
        <v>0</v>
      </c>
      <c r="I20" s="12">
        <v>1</v>
      </c>
      <c r="J20" s="12">
        <v>1</v>
      </c>
      <c r="K20" s="12">
        <v>2</v>
      </c>
      <c r="L20" s="12">
        <v>2</v>
      </c>
      <c r="M20" s="12">
        <v>0</v>
      </c>
      <c r="N20" s="12">
        <v>0</v>
      </c>
      <c r="O20" s="12">
        <v>0</v>
      </c>
      <c r="P20" s="12">
        <v>0</v>
      </c>
      <c r="Q20" s="12">
        <v>0</v>
      </c>
      <c r="R20" s="12">
        <v>1</v>
      </c>
      <c r="S20" s="12">
        <v>0</v>
      </c>
      <c r="T20" s="12">
        <v>0</v>
      </c>
      <c r="U20" s="12">
        <v>0</v>
      </c>
      <c r="V20" s="12">
        <v>0.5</v>
      </c>
      <c r="W20" s="12">
        <v>0</v>
      </c>
      <c r="X20" s="12">
        <v>1</v>
      </c>
      <c r="Y20" s="12">
        <v>0</v>
      </c>
      <c r="Z20" s="12">
        <v>0</v>
      </c>
      <c r="AA20" s="12">
        <v>0</v>
      </c>
      <c r="AB20" s="12">
        <v>0</v>
      </c>
      <c r="AC20" s="12">
        <v>0</v>
      </c>
      <c r="AD20" s="12">
        <v>1</v>
      </c>
      <c r="AE20" s="12">
        <v>0</v>
      </c>
      <c r="AF20" s="12">
        <v>2</v>
      </c>
      <c r="AG20" s="115">
        <v>0</v>
      </c>
      <c r="AH20" s="10"/>
    </row>
    <row r="21" spans="1:34" ht="15" customHeight="1" x14ac:dyDescent="0.35">
      <c r="A21" s="97">
        <v>16</v>
      </c>
      <c r="B21" s="2" t="s">
        <v>54</v>
      </c>
      <c r="C21" s="4" t="s">
        <v>98</v>
      </c>
      <c r="D21" s="113" t="s">
        <v>89</v>
      </c>
      <c r="E21" s="2" t="s">
        <v>84</v>
      </c>
      <c r="F21" s="19">
        <v>2024</v>
      </c>
      <c r="G21" s="12">
        <v>4</v>
      </c>
      <c r="H21" s="12">
        <v>2</v>
      </c>
      <c r="I21" s="12">
        <v>1</v>
      </c>
      <c r="J21" s="12">
        <v>4</v>
      </c>
      <c r="K21" s="12">
        <v>5</v>
      </c>
      <c r="L21" s="12">
        <v>5</v>
      </c>
      <c r="M21" s="12">
        <v>3</v>
      </c>
      <c r="N21" s="12">
        <v>4</v>
      </c>
      <c r="O21" s="12">
        <v>2</v>
      </c>
      <c r="P21" s="12">
        <v>2</v>
      </c>
      <c r="Q21" s="12">
        <v>3</v>
      </c>
      <c r="R21" s="12">
        <v>2</v>
      </c>
      <c r="S21" s="12">
        <v>3</v>
      </c>
      <c r="T21" s="12">
        <v>2</v>
      </c>
      <c r="U21" s="12">
        <v>3</v>
      </c>
      <c r="V21" s="12">
        <v>1</v>
      </c>
      <c r="W21" s="12">
        <v>1</v>
      </c>
      <c r="X21" s="12">
        <v>2</v>
      </c>
      <c r="Y21" s="12">
        <v>4</v>
      </c>
      <c r="Z21" s="12">
        <v>1</v>
      </c>
      <c r="AA21" s="12">
        <v>5</v>
      </c>
      <c r="AB21" s="12">
        <v>5</v>
      </c>
      <c r="AC21" s="12">
        <v>3</v>
      </c>
      <c r="AD21" s="12">
        <v>4</v>
      </c>
      <c r="AE21" s="12">
        <v>2</v>
      </c>
      <c r="AF21" s="12">
        <v>1</v>
      </c>
      <c r="AG21" s="115">
        <v>3</v>
      </c>
      <c r="AH21" s="10"/>
    </row>
    <row r="22" spans="1:34" ht="15" customHeight="1" x14ac:dyDescent="0.35">
      <c r="A22" s="99">
        <v>17</v>
      </c>
      <c r="B22" s="63" t="s">
        <v>55</v>
      </c>
      <c r="C22" s="28" t="s">
        <v>99</v>
      </c>
      <c r="D22" s="29" t="s">
        <v>100</v>
      </c>
      <c r="E22" s="63" t="s">
        <v>78</v>
      </c>
      <c r="F22" s="65">
        <v>2024</v>
      </c>
      <c r="G22" s="30">
        <v>0</v>
      </c>
      <c r="H22" s="30">
        <v>0</v>
      </c>
      <c r="I22" s="30">
        <v>0</v>
      </c>
      <c r="J22" s="30">
        <v>0</v>
      </c>
      <c r="K22" s="30">
        <v>2</v>
      </c>
      <c r="L22" s="30">
        <v>2</v>
      </c>
      <c r="M22" s="30">
        <v>0</v>
      </c>
      <c r="N22" s="30">
        <v>13</v>
      </c>
      <c r="O22" s="30">
        <v>0</v>
      </c>
      <c r="P22" s="30">
        <v>0</v>
      </c>
      <c r="Q22" s="30">
        <v>1</v>
      </c>
      <c r="R22" s="30">
        <v>0</v>
      </c>
      <c r="S22" s="30">
        <v>1</v>
      </c>
      <c r="T22" s="30">
        <v>0</v>
      </c>
      <c r="U22" s="30">
        <v>0</v>
      </c>
      <c r="V22" s="30">
        <v>0</v>
      </c>
      <c r="W22" s="30">
        <v>0</v>
      </c>
      <c r="X22" s="30">
        <v>0</v>
      </c>
      <c r="Y22" s="30">
        <v>0</v>
      </c>
      <c r="Z22" s="30">
        <v>0</v>
      </c>
      <c r="AA22" s="30">
        <v>21</v>
      </c>
      <c r="AB22" s="30">
        <v>0</v>
      </c>
      <c r="AC22" s="30">
        <v>8</v>
      </c>
      <c r="AD22" s="30">
        <v>11</v>
      </c>
      <c r="AE22" s="30">
        <v>0</v>
      </c>
      <c r="AF22" s="30">
        <v>1</v>
      </c>
      <c r="AG22" s="94">
        <v>17</v>
      </c>
    </row>
    <row r="23" spans="1:34" ht="15" customHeight="1" x14ac:dyDescent="0.35">
      <c r="A23" s="2"/>
      <c r="B23" s="2"/>
      <c r="C23" s="4"/>
      <c r="D23" s="8"/>
      <c r="E23" s="2"/>
      <c r="F23" s="19"/>
      <c r="G23" s="12"/>
      <c r="H23" s="12"/>
      <c r="I23" s="12"/>
      <c r="J23" s="12"/>
      <c r="K23" s="12"/>
      <c r="L23" s="12"/>
      <c r="M23" s="12"/>
      <c r="N23" s="12"/>
      <c r="O23" s="12"/>
      <c r="P23" s="12"/>
      <c r="Q23" s="12"/>
      <c r="R23" s="12"/>
      <c r="S23" s="12"/>
      <c r="T23" s="12"/>
      <c r="U23" s="12"/>
      <c r="V23" s="12"/>
      <c r="W23" s="12"/>
      <c r="X23" s="12"/>
      <c r="Y23" s="12"/>
      <c r="Z23" s="12"/>
      <c r="AA23" s="12"/>
      <c r="AB23" s="12"/>
      <c r="AC23" s="12"/>
      <c r="AD23" s="12"/>
      <c r="AE23" s="12"/>
      <c r="AF23" s="12"/>
      <c r="AG23" s="12"/>
    </row>
    <row r="24" spans="1:34" ht="15" customHeight="1" x14ac:dyDescent="0.35">
      <c r="A24" s="3" t="s">
        <v>101</v>
      </c>
      <c r="C24" s="5"/>
      <c r="D24" s="7"/>
      <c r="E24" s="3"/>
      <c r="F24" s="19"/>
      <c r="G24" s="12"/>
      <c r="H24" s="12"/>
      <c r="I24" s="12"/>
      <c r="J24" s="12"/>
      <c r="K24" s="12"/>
      <c r="L24" s="12"/>
      <c r="M24" s="12"/>
      <c r="N24" s="12"/>
      <c r="O24" s="12"/>
      <c r="P24" s="12"/>
      <c r="Q24" s="12"/>
      <c r="R24" s="12"/>
      <c r="S24" s="12"/>
      <c r="T24" s="12"/>
      <c r="U24" s="12"/>
      <c r="V24" s="12"/>
      <c r="W24" s="12"/>
      <c r="X24" s="12"/>
      <c r="Y24" s="12"/>
      <c r="Z24" s="12"/>
      <c r="AA24" s="12"/>
      <c r="AB24" s="12"/>
      <c r="AC24" s="12"/>
      <c r="AD24" s="12"/>
      <c r="AE24" s="12"/>
      <c r="AF24" s="12"/>
      <c r="AG24" s="12"/>
    </row>
    <row r="25" spans="1:34" ht="15" customHeight="1" x14ac:dyDescent="0.35">
      <c r="A25" s="95">
        <v>18</v>
      </c>
      <c r="B25" s="62" t="s">
        <v>56</v>
      </c>
      <c r="C25" s="24" t="s">
        <v>91</v>
      </c>
      <c r="D25" s="116" t="s">
        <v>89</v>
      </c>
      <c r="E25" s="62" t="s">
        <v>84</v>
      </c>
      <c r="F25" s="64">
        <v>2024</v>
      </c>
      <c r="G25" s="27">
        <v>3</v>
      </c>
      <c r="H25" s="27">
        <v>0</v>
      </c>
      <c r="I25" s="27">
        <v>1</v>
      </c>
      <c r="J25" s="27">
        <v>3</v>
      </c>
      <c r="K25" s="27">
        <v>3</v>
      </c>
      <c r="L25" s="27">
        <v>4</v>
      </c>
      <c r="M25" s="27">
        <v>1</v>
      </c>
      <c r="N25" s="27">
        <v>1</v>
      </c>
      <c r="O25" s="27">
        <v>0</v>
      </c>
      <c r="P25" s="27">
        <v>1</v>
      </c>
      <c r="Q25" s="27">
        <v>2</v>
      </c>
      <c r="R25" s="27">
        <v>2</v>
      </c>
      <c r="S25" s="27">
        <v>0</v>
      </c>
      <c r="T25" s="27">
        <v>1</v>
      </c>
      <c r="U25" s="27">
        <v>2</v>
      </c>
      <c r="V25" s="27">
        <v>2</v>
      </c>
      <c r="W25" s="27">
        <v>1</v>
      </c>
      <c r="X25" s="27">
        <v>0</v>
      </c>
      <c r="Y25" s="27">
        <v>2</v>
      </c>
      <c r="Z25" s="27">
        <v>2</v>
      </c>
      <c r="AA25" s="27">
        <v>1</v>
      </c>
      <c r="AB25" s="27">
        <v>0</v>
      </c>
      <c r="AC25" s="27">
        <v>0</v>
      </c>
      <c r="AD25" s="27">
        <v>1</v>
      </c>
      <c r="AE25" s="27">
        <v>2</v>
      </c>
      <c r="AF25" s="27">
        <v>2</v>
      </c>
      <c r="AG25" s="117">
        <v>3</v>
      </c>
    </row>
    <row r="26" spans="1:34" ht="15" customHeight="1" x14ac:dyDescent="0.35">
      <c r="A26" s="97">
        <v>19</v>
      </c>
      <c r="B26" s="2" t="s">
        <v>57</v>
      </c>
      <c r="C26" s="4" t="s">
        <v>90</v>
      </c>
      <c r="D26" s="118" t="s">
        <v>89</v>
      </c>
      <c r="E26" s="2" t="s">
        <v>84</v>
      </c>
      <c r="F26" s="19">
        <v>2024</v>
      </c>
      <c r="G26" s="10">
        <v>4</v>
      </c>
      <c r="H26" s="10">
        <v>2</v>
      </c>
      <c r="I26" s="10">
        <v>4</v>
      </c>
      <c r="J26" s="10">
        <v>4</v>
      </c>
      <c r="K26" s="10">
        <v>2</v>
      </c>
      <c r="L26" s="10">
        <v>2</v>
      </c>
      <c r="M26" s="10">
        <v>3</v>
      </c>
      <c r="N26" s="10">
        <v>4</v>
      </c>
      <c r="O26" s="10">
        <v>2</v>
      </c>
      <c r="P26" s="10">
        <v>2</v>
      </c>
      <c r="Q26" s="10">
        <v>5</v>
      </c>
      <c r="R26" s="10">
        <v>2</v>
      </c>
      <c r="S26" s="10">
        <v>5</v>
      </c>
      <c r="T26" s="10">
        <v>0</v>
      </c>
      <c r="U26" s="10">
        <v>0</v>
      </c>
      <c r="V26" s="10">
        <v>2</v>
      </c>
      <c r="W26" s="10">
        <v>3</v>
      </c>
      <c r="X26" s="10">
        <v>2</v>
      </c>
      <c r="Y26" s="10">
        <v>2</v>
      </c>
      <c r="Z26" s="10">
        <v>2</v>
      </c>
      <c r="AA26" s="10">
        <v>0</v>
      </c>
      <c r="AB26" s="10">
        <v>0</v>
      </c>
      <c r="AC26" s="10">
        <v>5</v>
      </c>
      <c r="AD26" s="10">
        <v>3</v>
      </c>
      <c r="AE26" s="10">
        <v>0</v>
      </c>
      <c r="AF26" s="10">
        <v>4</v>
      </c>
      <c r="AG26" s="119">
        <v>0</v>
      </c>
    </row>
    <row r="27" spans="1:34" ht="29" x14ac:dyDescent="0.35">
      <c r="A27" s="97">
        <v>20</v>
      </c>
      <c r="B27" s="2" t="s">
        <v>58</v>
      </c>
      <c r="C27" s="4" t="s">
        <v>97</v>
      </c>
      <c r="D27" s="76" t="s">
        <v>102</v>
      </c>
      <c r="E27" s="2" t="s">
        <v>84</v>
      </c>
      <c r="F27" s="19">
        <v>2024</v>
      </c>
      <c r="G27" s="90">
        <v>2</v>
      </c>
      <c r="H27" s="90">
        <v>2</v>
      </c>
      <c r="I27" s="90">
        <v>1</v>
      </c>
      <c r="J27" s="90">
        <v>1</v>
      </c>
      <c r="K27" s="90">
        <v>0</v>
      </c>
      <c r="L27" s="90">
        <v>0</v>
      </c>
      <c r="M27" s="90">
        <v>0</v>
      </c>
      <c r="N27" s="90">
        <v>0</v>
      </c>
      <c r="O27" s="90">
        <v>2</v>
      </c>
      <c r="P27" s="90">
        <v>1</v>
      </c>
      <c r="Q27" s="90">
        <v>2</v>
      </c>
      <c r="R27" s="90">
        <v>2</v>
      </c>
      <c r="S27" s="90">
        <v>0</v>
      </c>
      <c r="T27" s="90">
        <v>2</v>
      </c>
      <c r="U27" s="90">
        <v>2</v>
      </c>
      <c r="V27" s="90">
        <v>1</v>
      </c>
      <c r="W27" s="90">
        <v>2</v>
      </c>
      <c r="X27" s="90">
        <v>1</v>
      </c>
      <c r="Y27" s="90">
        <v>2</v>
      </c>
      <c r="Z27" s="90">
        <v>2</v>
      </c>
      <c r="AA27" s="90">
        <v>2</v>
      </c>
      <c r="AB27" s="90">
        <v>1</v>
      </c>
      <c r="AC27" s="90">
        <v>0</v>
      </c>
      <c r="AD27" s="90">
        <v>0</v>
      </c>
      <c r="AE27" s="90">
        <v>2</v>
      </c>
      <c r="AF27" s="90">
        <v>1</v>
      </c>
      <c r="AG27" s="93">
        <v>2</v>
      </c>
      <c r="AH27" s="10"/>
    </row>
    <row r="28" spans="1:34" ht="15" customHeight="1" x14ac:dyDescent="0.35">
      <c r="A28" s="97">
        <v>21</v>
      </c>
      <c r="B28" s="2" t="s">
        <v>59</v>
      </c>
      <c r="C28" s="4" t="s">
        <v>103</v>
      </c>
      <c r="D28" s="8" t="s">
        <v>104</v>
      </c>
      <c r="E28" s="2" t="s">
        <v>78</v>
      </c>
      <c r="F28" s="19">
        <v>2024</v>
      </c>
      <c r="G28" s="16">
        <v>7</v>
      </c>
      <c r="H28" s="16">
        <v>100</v>
      </c>
      <c r="I28" s="16">
        <v>100</v>
      </c>
      <c r="J28" s="16">
        <v>100</v>
      </c>
      <c r="K28" s="16">
        <v>30</v>
      </c>
      <c r="L28" s="16">
        <v>7</v>
      </c>
      <c r="M28" s="16">
        <v>30</v>
      </c>
      <c r="N28" s="16">
        <v>7</v>
      </c>
      <c r="O28" s="16">
        <v>7</v>
      </c>
      <c r="P28" s="16">
        <v>30</v>
      </c>
      <c r="Q28" s="16">
        <v>4</v>
      </c>
      <c r="R28" s="16">
        <v>100</v>
      </c>
      <c r="S28" s="16">
        <v>4</v>
      </c>
      <c r="T28" s="16">
        <v>30</v>
      </c>
      <c r="U28" s="16">
        <v>100</v>
      </c>
      <c r="V28" s="16">
        <v>100</v>
      </c>
      <c r="W28" s="16">
        <v>20</v>
      </c>
      <c r="X28" s="16">
        <v>4</v>
      </c>
      <c r="Y28" s="16">
        <v>5</v>
      </c>
      <c r="Z28" s="16">
        <v>100</v>
      </c>
      <c r="AA28" s="16">
        <v>14</v>
      </c>
      <c r="AB28" s="16">
        <v>90</v>
      </c>
      <c r="AC28" s="16">
        <v>7</v>
      </c>
      <c r="AD28" s="16">
        <v>100</v>
      </c>
      <c r="AE28" s="16">
        <v>100</v>
      </c>
      <c r="AF28" s="16">
        <v>100</v>
      </c>
      <c r="AG28" s="103">
        <v>30</v>
      </c>
    </row>
    <row r="29" spans="1:34" ht="29" x14ac:dyDescent="0.35">
      <c r="A29" s="97">
        <v>22</v>
      </c>
      <c r="B29" s="2" t="s">
        <v>60</v>
      </c>
      <c r="C29" s="4" t="s">
        <v>105</v>
      </c>
      <c r="D29" s="120" t="s">
        <v>106</v>
      </c>
      <c r="E29" s="2" t="s">
        <v>84</v>
      </c>
      <c r="F29" s="19">
        <v>2022</v>
      </c>
      <c r="G29" s="121">
        <v>4.6875E-2</v>
      </c>
      <c r="H29" s="121">
        <v>4.7222222222222221E-2</v>
      </c>
      <c r="I29" s="121">
        <v>5.4054054054054057E-2</v>
      </c>
      <c r="J29" s="121">
        <v>2.9838709677419355E-2</v>
      </c>
      <c r="K29" s="121">
        <v>2.9523809523809525E-2</v>
      </c>
      <c r="L29" s="121">
        <v>1.5139442231075698E-2</v>
      </c>
      <c r="M29" s="121">
        <v>4.12280701754386E-2</v>
      </c>
      <c r="N29" s="121">
        <v>1.1313868613138687E-2</v>
      </c>
      <c r="O29" s="121">
        <v>3.9166666666666669E-2</v>
      </c>
      <c r="P29" s="121">
        <v>3.9130434782608699E-2</v>
      </c>
      <c r="Q29" s="121">
        <v>3.925233644859813E-2</v>
      </c>
      <c r="R29" s="121">
        <v>3.8613861386138613E-2</v>
      </c>
      <c r="S29" s="121">
        <v>3.4074074074074076E-2</v>
      </c>
      <c r="T29" s="121">
        <v>3.5514018691588788E-2</v>
      </c>
      <c r="U29" s="121">
        <v>6.2068965517241378E-2</v>
      </c>
      <c r="V29" s="121">
        <v>4.2735042735042736E-2</v>
      </c>
      <c r="W29" s="121">
        <v>4.1791044776119411E-2</v>
      </c>
      <c r="X29" s="121">
        <v>3.3333333333333333E-2</v>
      </c>
      <c r="Y29" s="121">
        <v>4.2999999999999997E-2</v>
      </c>
      <c r="Z29" s="121">
        <v>4.1176470588235294E-2</v>
      </c>
      <c r="AA29" s="121">
        <v>3.8571428571428569E-2</v>
      </c>
      <c r="AB29" s="121">
        <v>2.3308270676691729E-2</v>
      </c>
      <c r="AC29" s="121">
        <v>2.7464788732394368E-2</v>
      </c>
      <c r="AD29" s="121">
        <v>3.6206896551724141E-2</v>
      </c>
      <c r="AE29" s="121">
        <v>3.4166666666666665E-2</v>
      </c>
      <c r="AF29" s="121">
        <v>2.2674418604651164E-2</v>
      </c>
      <c r="AG29" s="122">
        <v>6.1387900355871883E-2</v>
      </c>
    </row>
    <row r="30" spans="1:34" ht="15" customHeight="1" x14ac:dyDescent="0.35">
      <c r="A30" s="97">
        <v>23</v>
      </c>
      <c r="B30" s="2" t="s">
        <v>61</v>
      </c>
      <c r="C30" s="4" t="s">
        <v>103</v>
      </c>
      <c r="D30" s="8" t="s">
        <v>107</v>
      </c>
      <c r="E30" s="2" t="s">
        <v>78</v>
      </c>
      <c r="F30" s="19" t="s">
        <v>108</v>
      </c>
      <c r="G30" s="123">
        <v>153.90019286403086</v>
      </c>
      <c r="H30" s="123">
        <v>124.17699115044248</v>
      </c>
      <c r="I30" s="123">
        <v>129.90776699029126</v>
      </c>
      <c r="J30" s="123">
        <v>114.22996020466174</v>
      </c>
      <c r="K30" s="123">
        <v>159.49508599508599</v>
      </c>
      <c r="L30" s="123">
        <v>181.72972972972974</v>
      </c>
      <c r="M30" s="123">
        <v>184.57347670250897</v>
      </c>
      <c r="N30" s="123">
        <v>188.04809619238478</v>
      </c>
      <c r="O30" s="123">
        <v>159.19148936170214</v>
      </c>
      <c r="P30" s="123">
        <v>104.1537935748462</v>
      </c>
      <c r="Q30" s="123">
        <v>135.868501529052</v>
      </c>
      <c r="R30" s="123">
        <v>133.56498673740052</v>
      </c>
      <c r="S30" s="123">
        <v>149.560411311054</v>
      </c>
      <c r="T30" s="123">
        <v>104.0223880597015</v>
      </c>
      <c r="U30" s="123">
        <v>107.41836734693878</v>
      </c>
      <c r="V30" s="123">
        <v>118.65834165834166</v>
      </c>
      <c r="W30" s="123">
        <v>106.2</v>
      </c>
      <c r="X30" s="123">
        <v>88.606351550960113</v>
      </c>
      <c r="Y30" s="123">
        <v>128.20614035087721</v>
      </c>
      <c r="Z30" s="123">
        <v>129.72486288848262</v>
      </c>
      <c r="AA30" s="123">
        <v>119.20223932820154</v>
      </c>
      <c r="AB30" s="123">
        <v>91.471590909090907</v>
      </c>
      <c r="AC30" s="123">
        <v>113.40926808142054</v>
      </c>
      <c r="AD30" s="123">
        <v>169.06183844011142</v>
      </c>
      <c r="AE30" s="123">
        <v>164.9</v>
      </c>
      <c r="AF30" s="123">
        <v>152.01884779516359</v>
      </c>
      <c r="AG30" s="124">
        <v>37.5</v>
      </c>
    </row>
    <row r="31" spans="1:34" ht="43.5" x14ac:dyDescent="0.35">
      <c r="A31" s="97">
        <v>24</v>
      </c>
      <c r="B31" s="2" t="s">
        <v>62</v>
      </c>
      <c r="C31" s="4" t="s">
        <v>97</v>
      </c>
      <c r="D31" s="76" t="s">
        <v>109</v>
      </c>
      <c r="E31" s="2" t="s">
        <v>84</v>
      </c>
      <c r="F31" s="19">
        <v>2024</v>
      </c>
      <c r="G31" s="90">
        <v>2</v>
      </c>
      <c r="H31" s="90">
        <v>0</v>
      </c>
      <c r="I31" s="90">
        <v>2</v>
      </c>
      <c r="J31" s="90">
        <v>0</v>
      </c>
      <c r="K31" s="90">
        <v>0</v>
      </c>
      <c r="L31" s="90">
        <v>2</v>
      </c>
      <c r="M31" s="90">
        <v>0</v>
      </c>
      <c r="N31" s="90">
        <v>2</v>
      </c>
      <c r="O31" s="90">
        <v>0</v>
      </c>
      <c r="P31" s="90">
        <v>0</v>
      </c>
      <c r="Q31" s="90">
        <v>0</v>
      </c>
      <c r="R31" s="90">
        <v>0</v>
      </c>
      <c r="S31" s="90">
        <v>1</v>
      </c>
      <c r="T31" s="90">
        <v>0</v>
      </c>
      <c r="U31" s="90">
        <v>0</v>
      </c>
      <c r="V31" s="90">
        <v>0</v>
      </c>
      <c r="W31" s="90">
        <v>2</v>
      </c>
      <c r="X31" s="90">
        <v>0</v>
      </c>
      <c r="Y31" s="90">
        <v>0</v>
      </c>
      <c r="Z31" s="90">
        <v>0</v>
      </c>
      <c r="AA31" s="90">
        <v>1</v>
      </c>
      <c r="AB31" s="90">
        <v>0</v>
      </c>
      <c r="AC31" s="90">
        <v>2</v>
      </c>
      <c r="AD31" s="90">
        <v>1</v>
      </c>
      <c r="AE31" s="90">
        <v>0</v>
      </c>
      <c r="AF31" s="90">
        <v>0</v>
      </c>
      <c r="AG31" s="93">
        <v>0</v>
      </c>
    </row>
    <row r="32" spans="1:34" ht="29" x14ac:dyDescent="0.35">
      <c r="A32" s="97">
        <v>25</v>
      </c>
      <c r="B32" s="2" t="s">
        <v>63</v>
      </c>
      <c r="C32" s="4" t="s">
        <v>97</v>
      </c>
      <c r="D32" s="8" t="s">
        <v>110</v>
      </c>
      <c r="E32" s="2" t="s">
        <v>84</v>
      </c>
      <c r="F32" s="19">
        <v>2024</v>
      </c>
      <c r="G32" s="92">
        <v>2</v>
      </c>
      <c r="H32" s="92">
        <v>0</v>
      </c>
      <c r="I32" s="92">
        <v>2</v>
      </c>
      <c r="J32" s="92">
        <v>0</v>
      </c>
      <c r="K32" s="92">
        <v>0</v>
      </c>
      <c r="L32" s="92">
        <v>1</v>
      </c>
      <c r="M32" s="92">
        <v>2</v>
      </c>
      <c r="N32" s="92">
        <v>2</v>
      </c>
      <c r="O32" s="92">
        <v>0</v>
      </c>
      <c r="P32" s="92">
        <v>2</v>
      </c>
      <c r="Q32" s="92">
        <v>1</v>
      </c>
      <c r="R32" s="92">
        <v>0</v>
      </c>
      <c r="S32" s="92">
        <v>2</v>
      </c>
      <c r="T32" s="92">
        <v>0</v>
      </c>
      <c r="U32" s="92">
        <v>0</v>
      </c>
      <c r="V32" s="92">
        <v>1</v>
      </c>
      <c r="W32" s="92">
        <v>0</v>
      </c>
      <c r="X32" s="92">
        <v>0</v>
      </c>
      <c r="Y32" s="92">
        <v>0</v>
      </c>
      <c r="Z32" s="92">
        <v>0</v>
      </c>
      <c r="AA32" s="92">
        <v>2</v>
      </c>
      <c r="AB32" s="92">
        <v>1</v>
      </c>
      <c r="AC32" s="92">
        <v>2</v>
      </c>
      <c r="AD32" s="92">
        <v>2</v>
      </c>
      <c r="AE32" s="92">
        <v>2</v>
      </c>
      <c r="AF32" s="92">
        <v>0</v>
      </c>
      <c r="AG32" s="115">
        <v>2</v>
      </c>
    </row>
    <row r="33" spans="1:33" ht="29" x14ac:dyDescent="0.35">
      <c r="A33" s="97">
        <v>26</v>
      </c>
      <c r="B33" s="2" t="s">
        <v>64</v>
      </c>
      <c r="C33" s="4" t="s">
        <v>97</v>
      </c>
      <c r="D33" s="76" t="s">
        <v>111</v>
      </c>
      <c r="E33" s="2" t="s">
        <v>84</v>
      </c>
      <c r="F33" s="19">
        <v>2024</v>
      </c>
      <c r="G33" s="92">
        <v>1</v>
      </c>
      <c r="H33" s="92">
        <v>1</v>
      </c>
      <c r="I33" s="92">
        <v>1</v>
      </c>
      <c r="J33" s="92">
        <v>0</v>
      </c>
      <c r="K33" s="92">
        <v>1</v>
      </c>
      <c r="L33" s="92">
        <v>1</v>
      </c>
      <c r="M33" s="92">
        <v>1</v>
      </c>
      <c r="N33" s="92">
        <v>1</v>
      </c>
      <c r="O33" s="92">
        <v>1</v>
      </c>
      <c r="P33" s="92">
        <v>1</v>
      </c>
      <c r="Q33" s="92">
        <v>1</v>
      </c>
      <c r="R33" s="92">
        <v>0</v>
      </c>
      <c r="S33" s="92">
        <v>0</v>
      </c>
      <c r="T33" s="92">
        <v>1</v>
      </c>
      <c r="U33" s="92">
        <v>1</v>
      </c>
      <c r="V33" s="92">
        <v>1</v>
      </c>
      <c r="W33" s="92">
        <v>0</v>
      </c>
      <c r="X33" s="92">
        <v>0</v>
      </c>
      <c r="Y33" s="92">
        <v>1</v>
      </c>
      <c r="Z33" s="92">
        <v>1</v>
      </c>
      <c r="AA33" s="92">
        <v>2</v>
      </c>
      <c r="AB33" s="92">
        <v>1</v>
      </c>
      <c r="AC33" s="92">
        <v>1</v>
      </c>
      <c r="AD33" s="92">
        <v>0</v>
      </c>
      <c r="AE33" s="92">
        <v>0</v>
      </c>
      <c r="AF33" s="92">
        <v>0</v>
      </c>
      <c r="AG33" s="115">
        <v>1</v>
      </c>
    </row>
    <row r="34" spans="1:33" ht="15" customHeight="1" x14ac:dyDescent="0.35">
      <c r="A34" s="97">
        <v>27</v>
      </c>
      <c r="B34" s="2" t="s">
        <v>65</v>
      </c>
      <c r="C34" s="4" t="s">
        <v>90</v>
      </c>
      <c r="D34" s="125" t="s">
        <v>89</v>
      </c>
      <c r="E34" s="2" t="s">
        <v>84</v>
      </c>
      <c r="F34" s="19">
        <v>2024</v>
      </c>
      <c r="G34" s="12">
        <v>4</v>
      </c>
      <c r="H34" s="12">
        <v>5</v>
      </c>
      <c r="I34" s="12">
        <v>4</v>
      </c>
      <c r="J34" s="12">
        <v>5</v>
      </c>
      <c r="K34" s="12">
        <v>5</v>
      </c>
      <c r="L34" s="12">
        <v>5</v>
      </c>
      <c r="M34" s="12">
        <v>5</v>
      </c>
      <c r="N34" s="12">
        <v>5</v>
      </c>
      <c r="O34" s="12">
        <v>5</v>
      </c>
      <c r="P34" s="12">
        <v>4</v>
      </c>
      <c r="Q34" s="12">
        <v>5</v>
      </c>
      <c r="R34" s="12">
        <v>0</v>
      </c>
      <c r="S34" s="12">
        <v>5</v>
      </c>
      <c r="T34" s="12">
        <v>0</v>
      </c>
      <c r="U34" s="12">
        <v>4</v>
      </c>
      <c r="V34" s="12">
        <v>4</v>
      </c>
      <c r="W34" s="12">
        <v>4.5</v>
      </c>
      <c r="X34" s="12">
        <v>4</v>
      </c>
      <c r="Y34" s="12">
        <v>4</v>
      </c>
      <c r="Z34" s="12">
        <v>4</v>
      </c>
      <c r="AA34" s="12">
        <v>4.5</v>
      </c>
      <c r="AB34" s="12">
        <v>3</v>
      </c>
      <c r="AC34" s="12">
        <v>5</v>
      </c>
      <c r="AD34" s="12">
        <v>5</v>
      </c>
      <c r="AE34" s="12">
        <v>4</v>
      </c>
      <c r="AF34" s="12">
        <v>4</v>
      </c>
      <c r="AG34" s="115">
        <v>5</v>
      </c>
    </row>
    <row r="35" spans="1:33" ht="15" customHeight="1" x14ac:dyDescent="0.35">
      <c r="A35" s="97">
        <v>28</v>
      </c>
      <c r="B35" s="2" t="s">
        <v>66</v>
      </c>
      <c r="C35" s="4" t="s">
        <v>98</v>
      </c>
      <c r="D35" s="113" t="s">
        <v>89</v>
      </c>
      <c r="E35" s="2" t="s">
        <v>84</v>
      </c>
      <c r="F35" s="19">
        <v>2024</v>
      </c>
      <c r="G35" s="12">
        <v>0</v>
      </c>
      <c r="H35" s="12">
        <v>0</v>
      </c>
      <c r="I35" s="12">
        <v>0.60000000000000009</v>
      </c>
      <c r="J35" s="12">
        <v>0</v>
      </c>
      <c r="K35" s="12">
        <v>0</v>
      </c>
      <c r="L35" s="12">
        <v>0</v>
      </c>
      <c r="M35" s="12">
        <v>3</v>
      </c>
      <c r="N35" s="12">
        <v>2</v>
      </c>
      <c r="O35" s="12">
        <v>0</v>
      </c>
      <c r="P35" s="84">
        <v>0.95049504950495045</v>
      </c>
      <c r="Q35" s="12">
        <v>5</v>
      </c>
      <c r="R35" s="12">
        <v>0</v>
      </c>
      <c r="S35" s="12">
        <v>5</v>
      </c>
      <c r="T35" s="12">
        <v>0</v>
      </c>
      <c r="U35" s="12">
        <v>0</v>
      </c>
      <c r="V35" s="12">
        <v>0</v>
      </c>
      <c r="W35" s="12">
        <v>0</v>
      </c>
      <c r="X35" s="12">
        <v>0</v>
      </c>
      <c r="Y35" s="12">
        <v>0</v>
      </c>
      <c r="Z35" s="12">
        <v>0</v>
      </c>
      <c r="AA35" s="12">
        <v>0</v>
      </c>
      <c r="AB35" s="12">
        <v>0</v>
      </c>
      <c r="AC35" s="12">
        <v>3</v>
      </c>
      <c r="AD35" s="12">
        <v>0</v>
      </c>
      <c r="AE35" s="12">
        <v>0</v>
      </c>
      <c r="AF35" s="12">
        <v>0</v>
      </c>
      <c r="AG35" s="115">
        <v>0</v>
      </c>
    </row>
    <row r="36" spans="1:33" ht="15" customHeight="1" x14ac:dyDescent="0.35">
      <c r="A36" s="99">
        <v>29</v>
      </c>
      <c r="B36" s="63" t="s">
        <v>67</v>
      </c>
      <c r="C36" s="28" t="s">
        <v>112</v>
      </c>
      <c r="D36" s="126" t="s">
        <v>113</v>
      </c>
      <c r="E36" s="63" t="s">
        <v>78</v>
      </c>
      <c r="F36" s="65">
        <v>2024</v>
      </c>
      <c r="G36" s="33">
        <v>8</v>
      </c>
      <c r="H36" s="33">
        <v>5</v>
      </c>
      <c r="I36" s="33">
        <v>6</v>
      </c>
      <c r="J36" s="33">
        <v>4</v>
      </c>
      <c r="K36" s="33">
        <v>5</v>
      </c>
      <c r="L36" s="33">
        <v>4</v>
      </c>
      <c r="M36" s="33">
        <v>5</v>
      </c>
      <c r="N36" s="33">
        <v>4</v>
      </c>
      <c r="O36" s="33">
        <v>8</v>
      </c>
      <c r="P36" s="33">
        <v>10</v>
      </c>
      <c r="Q36" s="33">
        <v>4</v>
      </c>
      <c r="R36" s="33">
        <v>6</v>
      </c>
      <c r="S36" s="33">
        <v>2</v>
      </c>
      <c r="T36" s="33">
        <v>10</v>
      </c>
      <c r="U36" s="33">
        <v>10</v>
      </c>
      <c r="V36" s="33">
        <v>9</v>
      </c>
      <c r="W36" s="33">
        <v>4</v>
      </c>
      <c r="X36" s="33">
        <v>6</v>
      </c>
      <c r="Y36" s="33">
        <v>10</v>
      </c>
      <c r="Z36" s="33">
        <v>8</v>
      </c>
      <c r="AA36" s="33">
        <v>8</v>
      </c>
      <c r="AB36" s="33">
        <v>10</v>
      </c>
      <c r="AC36" s="33">
        <v>2</v>
      </c>
      <c r="AD36" s="33">
        <v>8</v>
      </c>
      <c r="AE36" s="33">
        <v>8</v>
      </c>
      <c r="AF36" s="33">
        <v>4</v>
      </c>
      <c r="AG36" s="105">
        <v>10</v>
      </c>
    </row>
    <row r="37" spans="1:33" ht="15" customHeight="1" x14ac:dyDescent="0.35">
      <c r="A37" s="1"/>
      <c r="B37" s="2"/>
      <c r="C37" s="4"/>
      <c r="D37" s="8"/>
      <c r="E37" s="8"/>
      <c r="F37" s="22"/>
      <c r="G37" s="23"/>
      <c r="H37" s="23"/>
      <c r="I37" s="23"/>
      <c r="J37" s="23"/>
      <c r="K37" s="23"/>
      <c r="L37" s="23"/>
      <c r="M37" s="23"/>
      <c r="N37" s="23"/>
      <c r="O37" s="23"/>
      <c r="P37" s="23"/>
      <c r="Q37" s="23"/>
      <c r="R37" s="23"/>
      <c r="S37" s="23"/>
      <c r="T37" s="23"/>
      <c r="U37" s="23"/>
      <c r="V37" s="23"/>
      <c r="W37" s="23"/>
      <c r="X37" s="23"/>
      <c r="Y37" s="23"/>
      <c r="Z37" s="23"/>
      <c r="AA37" s="23"/>
      <c r="AB37" s="23"/>
      <c r="AC37" s="23"/>
      <c r="AD37" s="23"/>
      <c r="AE37" s="23"/>
      <c r="AF37" s="23"/>
      <c r="AG37" s="36"/>
    </row>
    <row r="40" spans="1:33" ht="15" customHeight="1" x14ac:dyDescent="0.35">
      <c r="G40" s="55"/>
      <c r="H40" s="55"/>
      <c r="I40" s="55"/>
      <c r="J40" s="55"/>
      <c r="K40" s="55"/>
      <c r="L40" s="55"/>
      <c r="M40" s="55"/>
      <c r="N40" s="55"/>
      <c r="O40" s="55"/>
      <c r="P40" s="55"/>
      <c r="Q40" s="55"/>
      <c r="R40" s="55"/>
      <c r="S40" s="55"/>
      <c r="T40" s="55"/>
      <c r="U40" s="55"/>
      <c r="V40" s="55"/>
      <c r="W40" s="55"/>
      <c r="X40" s="55"/>
      <c r="Y40" s="55"/>
      <c r="Z40" s="55"/>
      <c r="AA40" s="55"/>
      <c r="AB40" s="55"/>
      <c r="AC40" s="55"/>
      <c r="AD40" s="55"/>
      <c r="AE40" s="55"/>
      <c r="AF40" s="55"/>
      <c r="AG40" s="55"/>
    </row>
    <row r="41" spans="1:33" ht="15" customHeight="1" x14ac:dyDescent="0.35">
      <c r="G41" s="55"/>
      <c r="H41" s="55"/>
      <c r="I41" s="55"/>
      <c r="J41" s="55"/>
      <c r="K41" s="55"/>
      <c r="L41" s="55"/>
      <c r="M41" s="55"/>
      <c r="N41" s="55"/>
      <c r="O41" s="55"/>
      <c r="P41" s="55"/>
      <c r="Q41" s="55"/>
      <c r="R41" s="55"/>
      <c r="S41" s="55"/>
      <c r="T41" s="55"/>
      <c r="U41" s="55"/>
      <c r="V41" s="55"/>
      <c r="W41" s="55"/>
      <c r="X41" s="55"/>
      <c r="Y41" s="55"/>
      <c r="Z41" s="55"/>
      <c r="AA41" s="55"/>
      <c r="AB41" s="55"/>
      <c r="AC41" s="55"/>
      <c r="AD41" s="55"/>
      <c r="AE41" s="55"/>
      <c r="AF41" s="55"/>
      <c r="AG41" s="55"/>
    </row>
    <row r="42" spans="1:33" ht="15" customHeight="1" x14ac:dyDescent="0.35">
      <c r="G42" s="55"/>
      <c r="H42" s="55"/>
      <c r="I42" s="55"/>
      <c r="J42" s="55"/>
      <c r="K42" s="55"/>
      <c r="L42" s="55"/>
      <c r="M42" s="55"/>
      <c r="N42" s="55"/>
      <c r="O42" s="55"/>
      <c r="P42" s="55"/>
      <c r="Q42" s="55"/>
      <c r="R42" s="55"/>
      <c r="S42" s="55"/>
      <c r="T42" s="55"/>
      <c r="U42" s="55"/>
      <c r="V42" s="55"/>
      <c r="W42" s="55"/>
      <c r="X42" s="55"/>
      <c r="Y42" s="55"/>
      <c r="Z42" s="55"/>
      <c r="AA42" s="55"/>
      <c r="AB42" s="55"/>
      <c r="AC42" s="55"/>
      <c r="AD42" s="55"/>
      <c r="AE42" s="55"/>
      <c r="AF42" s="55"/>
      <c r="AG42" s="55"/>
    </row>
    <row r="43" spans="1:33" ht="15" customHeight="1" x14ac:dyDescent="0.35">
      <c r="G43" s="15"/>
      <c r="H43" s="15"/>
      <c r="I43" s="15"/>
      <c r="J43" s="15"/>
      <c r="K43" s="15"/>
      <c r="L43" s="15"/>
      <c r="M43" s="15"/>
      <c r="N43" s="15"/>
      <c r="O43" s="15"/>
      <c r="P43" s="15"/>
      <c r="Q43" s="15"/>
      <c r="R43" s="15"/>
      <c r="S43" s="15"/>
      <c r="T43" s="15"/>
      <c r="U43" s="15"/>
      <c r="V43" s="15"/>
      <c r="W43" s="15"/>
      <c r="X43" s="15"/>
      <c r="Y43" s="15"/>
      <c r="Z43" s="15"/>
      <c r="AA43" s="15"/>
      <c r="AB43" s="15"/>
      <c r="AC43" s="15"/>
      <c r="AD43" s="15"/>
      <c r="AE43" s="15"/>
      <c r="AF43" s="15"/>
      <c r="AG43" s="15"/>
    </row>
    <row r="44" spans="1:33" ht="15" customHeight="1" x14ac:dyDescent="0.35">
      <c r="G44" s="56"/>
      <c r="H44" s="56"/>
      <c r="I44" s="56"/>
      <c r="J44" s="56"/>
      <c r="K44" s="56"/>
      <c r="L44" s="56"/>
      <c r="M44" s="56"/>
      <c r="N44" s="56"/>
      <c r="O44" s="56"/>
      <c r="P44" s="56"/>
      <c r="Q44" s="56"/>
      <c r="R44" s="56"/>
      <c r="S44" s="56"/>
      <c r="T44" s="56"/>
      <c r="U44" s="56"/>
      <c r="V44" s="56"/>
      <c r="W44" s="56"/>
      <c r="X44" s="56"/>
      <c r="Y44" s="56"/>
      <c r="Z44" s="56"/>
      <c r="AA44" s="56"/>
      <c r="AB44" s="56"/>
      <c r="AC44" s="56"/>
      <c r="AD44" s="56"/>
      <c r="AE44" s="56"/>
      <c r="AF44" s="56"/>
      <c r="AG44" s="56"/>
    </row>
    <row r="45" spans="1:33" ht="15" customHeight="1" x14ac:dyDescent="0.35">
      <c r="G45" s="15"/>
      <c r="H45" s="15"/>
      <c r="I45" s="15"/>
      <c r="J45" s="15"/>
      <c r="K45" s="15"/>
      <c r="L45" s="15"/>
      <c r="M45" s="15"/>
      <c r="N45" s="15"/>
      <c r="O45" s="15"/>
      <c r="P45" s="15"/>
      <c r="Q45" s="15"/>
      <c r="R45" s="15"/>
      <c r="S45" s="15"/>
      <c r="T45" s="15"/>
      <c r="U45" s="15"/>
      <c r="V45" s="15"/>
      <c r="W45" s="15"/>
      <c r="X45" s="15"/>
      <c r="Y45" s="15"/>
      <c r="Z45" s="15"/>
      <c r="AA45" s="15"/>
      <c r="AB45" s="15"/>
      <c r="AC45" s="15"/>
      <c r="AD45" s="15"/>
      <c r="AE45" s="15"/>
      <c r="AF45" s="15"/>
      <c r="AG45" s="15"/>
    </row>
    <row r="46" spans="1:33" ht="15" customHeight="1" x14ac:dyDescent="0.35">
      <c r="G46" s="15"/>
      <c r="H46" s="15"/>
      <c r="I46" s="15"/>
      <c r="J46" s="15"/>
      <c r="K46" s="15"/>
      <c r="L46" s="15"/>
      <c r="M46" s="15"/>
      <c r="N46" s="15"/>
      <c r="O46" s="15"/>
      <c r="P46" s="15"/>
      <c r="Q46" s="15"/>
      <c r="R46" s="15"/>
      <c r="S46" s="15"/>
      <c r="T46" s="15"/>
      <c r="U46" s="15"/>
      <c r="V46" s="15"/>
      <c r="W46" s="15"/>
      <c r="X46" s="15"/>
      <c r="Y46" s="15"/>
      <c r="Z46" s="15"/>
      <c r="AA46" s="15"/>
      <c r="AB46" s="15"/>
      <c r="AC46" s="15"/>
      <c r="AD46" s="15"/>
      <c r="AE46" s="15"/>
      <c r="AF46" s="15"/>
      <c r="AG46" s="15"/>
    </row>
    <row r="47" spans="1:33" ht="15" customHeight="1" x14ac:dyDescent="0.35">
      <c r="G47" s="57"/>
      <c r="H47" s="57"/>
      <c r="I47" s="57"/>
      <c r="J47" s="57"/>
      <c r="K47" s="57"/>
      <c r="L47" s="57"/>
      <c r="M47" s="57"/>
      <c r="N47" s="57"/>
      <c r="O47" s="57"/>
      <c r="P47" s="57"/>
      <c r="Q47" s="57"/>
      <c r="R47" s="57"/>
      <c r="S47" s="57"/>
      <c r="T47" s="57"/>
      <c r="U47" s="57"/>
      <c r="V47" s="57"/>
      <c r="W47" s="57"/>
      <c r="X47" s="57"/>
      <c r="Y47" s="57"/>
      <c r="Z47" s="57"/>
      <c r="AA47" s="57"/>
      <c r="AB47" s="57"/>
      <c r="AC47" s="57"/>
      <c r="AD47" s="57"/>
      <c r="AE47" s="57"/>
      <c r="AF47" s="57"/>
      <c r="AG47" s="57"/>
    </row>
    <row r="48" spans="1:33" ht="15" customHeight="1" x14ac:dyDescent="0.35">
      <c r="G48" s="58"/>
      <c r="H48" s="58"/>
      <c r="I48" s="58"/>
      <c r="J48" s="58"/>
      <c r="K48" s="58"/>
      <c r="L48" s="58"/>
      <c r="M48" s="58"/>
      <c r="N48" s="58"/>
      <c r="O48" s="58"/>
      <c r="P48" s="58"/>
      <c r="Q48" s="58"/>
      <c r="R48" s="58"/>
      <c r="S48" s="58"/>
      <c r="T48" s="58"/>
      <c r="U48" s="58"/>
      <c r="V48" s="58"/>
      <c r="W48" s="58"/>
      <c r="X48" s="58"/>
      <c r="Y48" s="58"/>
      <c r="Z48" s="58"/>
      <c r="AA48" s="58"/>
      <c r="AB48" s="58"/>
      <c r="AC48" s="58"/>
      <c r="AD48" s="58"/>
      <c r="AE48" s="58"/>
      <c r="AF48" s="58"/>
      <c r="AG48" s="58"/>
    </row>
    <row r="49" spans="7:33" ht="15" customHeight="1" x14ac:dyDescent="0.35">
      <c r="G49" s="59"/>
      <c r="H49" s="60"/>
      <c r="I49" s="60"/>
      <c r="J49" s="60"/>
      <c r="K49" s="60"/>
      <c r="L49" s="60"/>
      <c r="M49" s="60"/>
      <c r="N49" s="60"/>
      <c r="O49" s="60"/>
      <c r="P49" s="60"/>
      <c r="Q49" s="60"/>
      <c r="R49" s="60"/>
      <c r="S49" s="60"/>
      <c r="T49" s="60"/>
      <c r="U49" s="60"/>
      <c r="V49" s="60"/>
      <c r="W49" s="60"/>
      <c r="X49" s="60"/>
      <c r="Y49" s="60"/>
      <c r="Z49" s="60"/>
      <c r="AA49" s="60"/>
      <c r="AB49" s="60"/>
      <c r="AC49" s="60"/>
      <c r="AD49" s="60"/>
      <c r="AE49" s="60"/>
      <c r="AF49" s="60"/>
      <c r="AG49" s="60"/>
    </row>
    <row r="50" spans="7:33" ht="15" customHeight="1" x14ac:dyDescent="0.35">
      <c r="G50" s="60"/>
      <c r="H50" s="60"/>
      <c r="I50" s="60"/>
      <c r="J50" s="60"/>
      <c r="K50" s="60"/>
      <c r="L50" s="60"/>
      <c r="M50" s="60"/>
      <c r="N50" s="60"/>
      <c r="O50" s="60"/>
      <c r="P50" s="60"/>
      <c r="Q50" s="60"/>
      <c r="R50" s="60"/>
      <c r="S50" s="60"/>
      <c r="T50" s="60"/>
      <c r="U50" s="60"/>
      <c r="V50" s="60"/>
      <c r="W50" s="60"/>
      <c r="X50" s="60"/>
      <c r="Y50" s="60"/>
      <c r="Z50" s="60"/>
      <c r="AA50" s="60"/>
      <c r="AB50" s="60"/>
      <c r="AC50" s="60"/>
      <c r="AD50" s="60"/>
      <c r="AE50" s="60"/>
      <c r="AF50" s="60"/>
      <c r="AG50" s="60"/>
    </row>
    <row r="51" spans="7:33" ht="15" customHeight="1" x14ac:dyDescent="0.35">
      <c r="G51" s="59"/>
      <c r="H51" s="59"/>
      <c r="I51" s="59"/>
      <c r="J51" s="59"/>
      <c r="K51" s="59"/>
      <c r="L51" s="59"/>
      <c r="M51" s="59"/>
      <c r="N51" s="59"/>
      <c r="O51" s="59"/>
      <c r="P51" s="59"/>
      <c r="Q51" s="59"/>
      <c r="R51" s="59"/>
      <c r="S51" s="59"/>
      <c r="T51" s="59"/>
      <c r="U51" s="59"/>
      <c r="V51" s="59"/>
      <c r="W51" s="59"/>
      <c r="X51" s="59"/>
      <c r="Y51" s="59"/>
      <c r="Z51" s="59"/>
      <c r="AA51" s="59"/>
      <c r="AB51" s="59"/>
      <c r="AC51" s="59"/>
      <c r="AD51" s="59"/>
      <c r="AE51" s="59"/>
      <c r="AF51" s="59"/>
      <c r="AG51" s="59"/>
    </row>
    <row r="52" spans="7:33" ht="15" customHeight="1" x14ac:dyDescent="0.35">
      <c r="G52" s="59"/>
      <c r="H52" s="59"/>
      <c r="I52" s="59"/>
      <c r="J52" s="59"/>
      <c r="K52" s="59"/>
      <c r="L52" s="59"/>
      <c r="M52" s="59"/>
      <c r="N52" s="59"/>
      <c r="O52" s="59"/>
      <c r="P52" s="59"/>
      <c r="Q52" s="59"/>
      <c r="R52" s="59"/>
      <c r="S52" s="59"/>
      <c r="T52" s="59"/>
      <c r="U52" s="59"/>
      <c r="V52" s="59"/>
      <c r="W52" s="59"/>
      <c r="X52" s="59"/>
      <c r="Y52" s="59"/>
      <c r="Z52" s="59"/>
      <c r="AA52" s="59"/>
      <c r="AB52" s="59"/>
      <c r="AC52" s="59"/>
      <c r="AD52" s="59"/>
      <c r="AE52" s="59"/>
      <c r="AF52" s="59"/>
      <c r="AG52" s="59"/>
    </row>
    <row r="53" spans="7:33" ht="15" customHeight="1" x14ac:dyDescent="0.35">
      <c r="G53" s="59"/>
      <c r="H53" s="59"/>
      <c r="I53" s="59"/>
      <c r="J53" s="59"/>
      <c r="K53" s="59"/>
      <c r="L53" s="59"/>
      <c r="M53" s="57"/>
      <c r="N53" s="59"/>
      <c r="O53" s="59"/>
      <c r="P53" s="59"/>
      <c r="Q53" s="59"/>
      <c r="R53" s="58"/>
      <c r="S53" s="59"/>
      <c r="T53" s="59"/>
      <c r="U53" s="59"/>
      <c r="V53" s="59"/>
      <c r="W53" s="59"/>
      <c r="X53" s="59"/>
      <c r="Y53" s="59"/>
      <c r="Z53" s="59"/>
      <c r="AA53" s="59"/>
      <c r="AB53" s="58"/>
      <c r="AC53" s="59"/>
      <c r="AD53" s="58"/>
      <c r="AE53" s="59"/>
      <c r="AF53" s="59"/>
      <c r="AG53" s="59"/>
    </row>
    <row r="54" spans="7:33" ht="15" customHeight="1" x14ac:dyDescent="0.35">
      <c r="G54" s="59"/>
      <c r="H54" s="59"/>
      <c r="I54" s="59"/>
      <c r="J54" s="59"/>
      <c r="K54" s="59"/>
      <c r="L54" s="59"/>
      <c r="M54" s="59"/>
      <c r="N54" s="59"/>
      <c r="O54" s="59"/>
      <c r="P54" s="59"/>
      <c r="Q54" s="59"/>
      <c r="R54" s="59"/>
      <c r="S54" s="59"/>
      <c r="T54" s="59"/>
      <c r="U54" s="59"/>
      <c r="V54" s="59"/>
      <c r="W54" s="59"/>
      <c r="X54" s="59"/>
      <c r="Y54" s="59"/>
      <c r="Z54" s="59"/>
      <c r="AA54" s="59"/>
      <c r="AB54" s="59"/>
      <c r="AC54" s="59"/>
      <c r="AD54" s="59"/>
      <c r="AE54" s="59"/>
      <c r="AF54" s="59"/>
      <c r="AG54" s="59"/>
    </row>
    <row r="55" spans="7:33" ht="15" customHeight="1" x14ac:dyDescent="0.35">
      <c r="G55" s="59"/>
      <c r="H55" s="59"/>
      <c r="I55" s="59"/>
      <c r="J55" s="59"/>
      <c r="K55" s="59"/>
      <c r="L55" s="59"/>
      <c r="M55" s="59"/>
      <c r="N55" s="59"/>
      <c r="O55" s="59"/>
      <c r="P55" s="59"/>
      <c r="Q55" s="59"/>
      <c r="R55" s="59"/>
      <c r="S55" s="59"/>
      <c r="T55" s="59"/>
      <c r="U55" s="59"/>
      <c r="V55" s="59"/>
      <c r="W55" s="59"/>
      <c r="X55" s="59"/>
      <c r="Y55" s="59"/>
      <c r="Z55" s="59"/>
      <c r="AA55" s="59"/>
      <c r="AB55" s="59"/>
      <c r="AC55" s="59"/>
      <c r="AD55" s="59"/>
      <c r="AE55" s="59"/>
      <c r="AF55" s="59"/>
      <c r="AG55" s="59"/>
    </row>
    <row r="56" spans="7:33" ht="15" customHeight="1" x14ac:dyDescent="0.35">
      <c r="G56" s="17"/>
      <c r="H56" s="17"/>
      <c r="I56" s="17"/>
      <c r="J56" s="17"/>
      <c r="K56" s="17"/>
      <c r="L56" s="17"/>
      <c r="M56" s="17"/>
      <c r="N56" s="17"/>
      <c r="O56" s="17"/>
      <c r="P56" s="17"/>
      <c r="Q56" s="17"/>
      <c r="R56" s="17"/>
      <c r="S56" s="17"/>
      <c r="T56" s="17"/>
      <c r="U56" s="17"/>
      <c r="V56" s="17"/>
      <c r="W56" s="17"/>
      <c r="X56" s="17"/>
      <c r="Y56" s="17"/>
      <c r="Z56" s="17"/>
      <c r="AA56" s="17"/>
      <c r="AB56" s="17"/>
      <c r="AC56" s="17"/>
      <c r="AD56" s="17"/>
      <c r="AE56" s="17"/>
      <c r="AF56" s="17"/>
      <c r="AG56" s="17"/>
    </row>
    <row r="57" spans="7:33" ht="15" customHeight="1" x14ac:dyDescent="0.35">
      <c r="G57" s="15"/>
      <c r="H57" s="15"/>
      <c r="I57" s="15"/>
      <c r="J57" s="15"/>
      <c r="K57" s="15"/>
      <c r="L57" s="15"/>
      <c r="M57" s="15"/>
      <c r="N57" s="15"/>
      <c r="O57" s="15"/>
      <c r="P57" s="15"/>
      <c r="Q57" s="15"/>
      <c r="R57" s="15"/>
      <c r="S57" s="15"/>
      <c r="T57" s="15"/>
      <c r="U57" s="15"/>
      <c r="V57" s="15"/>
      <c r="W57" s="15"/>
      <c r="X57" s="15"/>
      <c r="Y57" s="15"/>
      <c r="Z57" s="15"/>
      <c r="AA57" s="15"/>
      <c r="AB57" s="15"/>
      <c r="AC57" s="15"/>
      <c r="AD57" s="15"/>
      <c r="AE57" s="15"/>
      <c r="AF57" s="15"/>
      <c r="AG57" s="15"/>
    </row>
    <row r="58" spans="7:33" ht="15" customHeight="1" x14ac:dyDescent="0.35">
      <c r="G58" s="15"/>
      <c r="H58" s="15"/>
      <c r="I58" s="15"/>
      <c r="J58" s="15"/>
      <c r="K58" s="15"/>
      <c r="L58" s="15"/>
      <c r="M58" s="15"/>
      <c r="N58" s="15"/>
      <c r="O58" s="15"/>
      <c r="P58" s="15"/>
      <c r="Q58" s="15"/>
      <c r="R58" s="15"/>
      <c r="S58" s="15"/>
      <c r="T58" s="15"/>
      <c r="U58" s="15"/>
      <c r="V58" s="15"/>
      <c r="W58" s="15"/>
      <c r="X58" s="15"/>
      <c r="Y58" s="15"/>
      <c r="Z58" s="15"/>
      <c r="AA58" s="15"/>
      <c r="AB58" s="15"/>
      <c r="AC58" s="15"/>
      <c r="AD58" s="15"/>
      <c r="AE58" s="15"/>
      <c r="AF58" s="15"/>
      <c r="AG58" s="15"/>
    </row>
    <row r="59" spans="7:33" ht="15" customHeight="1" x14ac:dyDescent="0.35">
      <c r="G59" s="59"/>
      <c r="H59" s="59"/>
      <c r="I59" s="59"/>
      <c r="J59" s="59"/>
      <c r="K59" s="59"/>
      <c r="L59" s="59"/>
      <c r="M59" s="59"/>
      <c r="N59" s="59"/>
      <c r="O59" s="59"/>
      <c r="P59" s="59"/>
      <c r="Q59" s="59"/>
      <c r="R59" s="59"/>
      <c r="S59" s="59"/>
      <c r="T59" s="59"/>
      <c r="U59" s="59"/>
      <c r="V59" s="59"/>
      <c r="W59" s="59"/>
      <c r="X59" s="59"/>
      <c r="Y59" s="59"/>
      <c r="Z59" s="59"/>
      <c r="AA59" s="59"/>
      <c r="AB59" s="59"/>
      <c r="AC59" s="59"/>
      <c r="AD59" s="59"/>
      <c r="AE59" s="59"/>
      <c r="AF59" s="59"/>
      <c r="AG59" s="59"/>
    </row>
    <row r="60" spans="7:33" ht="15" customHeight="1" x14ac:dyDescent="0.35">
      <c r="G60" s="59"/>
      <c r="H60" s="59"/>
      <c r="I60" s="59"/>
      <c r="J60" s="59"/>
      <c r="K60" s="59"/>
      <c r="L60" s="59"/>
      <c r="M60" s="59"/>
      <c r="N60" s="59"/>
      <c r="O60" s="59"/>
      <c r="P60" s="59"/>
      <c r="Q60" s="59"/>
      <c r="R60" s="59"/>
      <c r="S60" s="59"/>
      <c r="T60" s="59"/>
      <c r="U60" s="59"/>
      <c r="V60" s="59"/>
      <c r="W60" s="59"/>
      <c r="X60" s="59"/>
      <c r="Y60" s="59"/>
      <c r="Z60" s="59"/>
      <c r="AA60" s="59"/>
      <c r="AB60" s="59"/>
      <c r="AC60" s="59"/>
      <c r="AD60" s="59"/>
      <c r="AE60" s="59"/>
      <c r="AF60" s="59"/>
      <c r="AG60" s="59"/>
    </row>
    <row r="61" spans="7:33" ht="15" customHeight="1" x14ac:dyDescent="0.35">
      <c r="G61" s="17"/>
      <c r="H61" s="17"/>
      <c r="I61" s="17"/>
      <c r="J61" s="17"/>
      <c r="K61" s="17"/>
      <c r="L61" s="17"/>
      <c r="M61" s="17"/>
      <c r="N61" s="17"/>
      <c r="O61" s="17"/>
      <c r="P61" s="17"/>
      <c r="Q61" s="17"/>
      <c r="R61" s="17"/>
      <c r="S61" s="17"/>
      <c r="T61" s="17"/>
      <c r="U61" s="17"/>
      <c r="V61" s="17"/>
      <c r="W61" s="17"/>
      <c r="X61" s="17"/>
      <c r="Y61" s="17"/>
      <c r="Z61" s="17"/>
      <c r="AA61" s="17"/>
      <c r="AB61" s="17"/>
      <c r="AC61" s="17"/>
      <c r="AD61" s="17"/>
      <c r="AE61" s="17"/>
      <c r="AF61" s="17"/>
      <c r="AG61" s="17"/>
    </row>
    <row r="62" spans="7:33" ht="15" customHeight="1" x14ac:dyDescent="0.35">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row>
    <row r="63" spans="7:33" ht="15" customHeight="1" x14ac:dyDescent="0.35">
      <c r="G63" s="57"/>
      <c r="H63" s="57"/>
      <c r="I63" s="57"/>
      <c r="J63" s="57"/>
      <c r="K63" s="57"/>
      <c r="L63" s="57"/>
      <c r="M63" s="57"/>
      <c r="N63" s="57"/>
      <c r="O63" s="57"/>
      <c r="P63" s="57"/>
      <c r="Q63" s="57"/>
      <c r="R63" s="57"/>
      <c r="S63" s="57"/>
      <c r="T63" s="57"/>
      <c r="U63" s="57"/>
      <c r="V63" s="57"/>
      <c r="W63" s="57"/>
      <c r="X63" s="57"/>
      <c r="Y63" s="57"/>
      <c r="Z63" s="57"/>
      <c r="AA63" s="57"/>
      <c r="AB63" s="57"/>
      <c r="AC63" s="57"/>
      <c r="AD63" s="57"/>
      <c r="AE63" s="57"/>
      <c r="AF63" s="57"/>
      <c r="AG63" s="57"/>
    </row>
    <row r="64" spans="7:33" ht="15" customHeight="1" x14ac:dyDescent="0.35">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row>
    <row r="65" spans="7:33" ht="15" customHeight="1" x14ac:dyDescent="0.35">
      <c r="G65" s="59"/>
      <c r="H65" s="59"/>
      <c r="I65" s="59"/>
      <c r="J65" s="59"/>
      <c r="K65" s="59"/>
      <c r="L65" s="59"/>
      <c r="M65" s="59"/>
      <c r="N65" s="59"/>
      <c r="O65" s="59"/>
      <c r="P65" s="59"/>
      <c r="Q65" s="59"/>
      <c r="R65" s="59"/>
      <c r="S65" s="59"/>
      <c r="T65" s="59"/>
      <c r="U65" s="59"/>
      <c r="V65" s="59"/>
      <c r="W65" s="59"/>
      <c r="X65" s="59"/>
      <c r="Y65" s="59"/>
      <c r="Z65" s="59"/>
      <c r="AA65" s="59"/>
      <c r="AB65" s="59"/>
      <c r="AC65" s="59"/>
      <c r="AD65" s="59"/>
      <c r="AE65" s="59"/>
      <c r="AF65" s="59"/>
      <c r="AG65" s="59"/>
    </row>
    <row r="66" spans="7:33" ht="15" customHeight="1" x14ac:dyDescent="0.35">
      <c r="G66" s="12"/>
      <c r="H66" s="12"/>
      <c r="I66" s="12"/>
      <c r="J66" s="12"/>
      <c r="K66" s="12"/>
      <c r="L66" s="12"/>
      <c r="M66" s="12"/>
      <c r="N66" s="12"/>
      <c r="O66" s="12"/>
      <c r="P66" s="12"/>
      <c r="Q66" s="12"/>
      <c r="R66" s="12"/>
      <c r="S66" s="12"/>
      <c r="T66" s="12"/>
      <c r="U66" s="12"/>
      <c r="V66" s="12"/>
      <c r="W66" s="12"/>
      <c r="X66" s="12"/>
      <c r="Y66" s="12"/>
      <c r="Z66" s="12"/>
      <c r="AA66" s="12"/>
      <c r="AB66" s="12"/>
      <c r="AC66" s="12"/>
      <c r="AD66" s="12"/>
      <c r="AE66" s="12"/>
      <c r="AF66" s="12"/>
      <c r="AG66" s="12"/>
    </row>
    <row r="67" spans="7:33" ht="15" customHeight="1" x14ac:dyDescent="0.35">
      <c r="G67" s="12"/>
      <c r="H67" s="12"/>
      <c r="I67" s="12"/>
      <c r="J67" s="12"/>
      <c r="K67" s="12"/>
      <c r="L67" s="12"/>
      <c r="M67" s="12"/>
      <c r="N67" s="12"/>
      <c r="O67" s="12"/>
      <c r="P67" s="12"/>
      <c r="Q67" s="12"/>
      <c r="R67" s="12"/>
      <c r="S67" s="12"/>
      <c r="T67" s="12"/>
      <c r="U67" s="12"/>
      <c r="V67" s="12"/>
      <c r="W67" s="12"/>
      <c r="X67" s="12"/>
      <c r="Y67" s="12"/>
      <c r="Z67" s="12"/>
      <c r="AA67" s="12"/>
      <c r="AB67" s="12"/>
      <c r="AC67" s="12"/>
      <c r="AD67" s="12"/>
      <c r="AE67" s="12"/>
      <c r="AF67" s="12"/>
      <c r="AG67" s="12"/>
    </row>
    <row r="68" spans="7:33" ht="15" customHeight="1" x14ac:dyDescent="0.35">
      <c r="G68" s="59"/>
      <c r="H68" s="59"/>
      <c r="I68" s="59"/>
      <c r="J68" s="59"/>
      <c r="K68" s="59"/>
      <c r="L68" s="59"/>
      <c r="M68" s="59"/>
      <c r="N68" s="59"/>
      <c r="O68" s="59"/>
      <c r="P68" s="59"/>
      <c r="Q68" s="59"/>
      <c r="R68" s="59"/>
      <c r="S68" s="59"/>
      <c r="T68" s="59"/>
      <c r="U68" s="59"/>
      <c r="V68" s="59"/>
      <c r="W68" s="59"/>
      <c r="X68" s="59"/>
      <c r="Y68" s="59"/>
      <c r="Z68" s="59"/>
      <c r="AA68" s="59"/>
      <c r="AB68" s="59"/>
      <c r="AC68" s="59"/>
      <c r="AD68" s="59"/>
      <c r="AE68" s="59"/>
      <c r="AF68" s="59"/>
      <c r="AG68" s="59"/>
    </row>
    <row r="69" spans="7:33" ht="15" customHeight="1" x14ac:dyDescent="0.35">
      <c r="G69" s="59"/>
      <c r="H69" s="59"/>
      <c r="I69" s="58"/>
      <c r="J69" s="59"/>
      <c r="K69" s="59"/>
      <c r="L69" s="59"/>
      <c r="M69" s="59"/>
      <c r="N69" s="59"/>
      <c r="O69" s="59"/>
      <c r="P69" s="58"/>
      <c r="Q69" s="59"/>
      <c r="R69" s="59"/>
      <c r="S69" s="59"/>
      <c r="T69" s="59"/>
      <c r="U69" s="59"/>
      <c r="V69" s="59"/>
      <c r="W69" s="59"/>
      <c r="X69" s="59"/>
      <c r="Y69" s="59"/>
      <c r="Z69" s="59"/>
      <c r="AA69" s="59"/>
      <c r="AB69" s="59"/>
      <c r="AC69" s="59"/>
      <c r="AD69" s="59"/>
      <c r="AE69" s="59"/>
      <c r="AF69" s="59"/>
      <c r="AG69" s="59"/>
    </row>
    <row r="70" spans="7:33" ht="15" customHeight="1" x14ac:dyDescent="0.35">
      <c r="G70" s="12"/>
      <c r="H70" s="12"/>
      <c r="I70" s="12"/>
      <c r="J70" s="12"/>
      <c r="K70" s="12"/>
      <c r="L70" s="12"/>
      <c r="M70" s="12"/>
      <c r="N70" s="12"/>
      <c r="O70" s="12"/>
      <c r="P70" s="12"/>
      <c r="Q70" s="12"/>
      <c r="R70" s="12"/>
      <c r="S70" s="12"/>
      <c r="T70" s="12"/>
      <c r="U70" s="12"/>
      <c r="V70" s="12"/>
      <c r="W70" s="12"/>
      <c r="X70" s="12"/>
      <c r="Y70" s="12"/>
      <c r="Z70" s="12"/>
      <c r="AA70" s="12"/>
      <c r="AB70" s="12"/>
      <c r="AC70" s="12"/>
      <c r="AD70" s="12"/>
      <c r="AE70" s="12"/>
      <c r="AF70" s="12"/>
      <c r="AG70" s="12"/>
    </row>
  </sheetData>
  <mergeCells count="1">
    <mergeCell ref="F6:F7"/>
  </mergeCells>
  <hyperlinks>
    <hyperlink ref="D26" location="Komponenten!A39" display="siehe Sheet «Komponenten»" xr:uid="{F1E36DEA-33D7-45EA-91BF-492D737D1C21}"/>
    <hyperlink ref="D35" location="Komponenten!A48" display="siehe Sheet «Komponenten»" xr:uid="{4B675491-4C97-4E24-9DE3-2B9729EF4832}"/>
    <hyperlink ref="D29" location="Komponenten!A41" display="Verhältnis aufgeklärete Straftaten zu Sicherheitsausgaben (siehe Sheet «Komponenten»)" xr:uid="{9483A487-60CF-40CF-B2A9-3C74EF28A8D2}"/>
    <hyperlink ref="D34" location="Komponenten!A43" display="siehe Sheet «Komponenten»" xr:uid="{835E6399-3EC0-4A5E-9D7D-D169568A92FF}"/>
    <hyperlink ref="D36" location="Komponenten!A54" display="Summe Wohnsitzfrist Kanton und Gemeinde, siehe Sheet «Komponenten»" xr:uid="{4BA66AE0-3962-46AC-B7A9-F974F6B61879}"/>
    <hyperlink ref="D25" location="Komponenten!A34" display="siehe Sheet «Komponenten»" xr:uid="{5617398F-4816-4458-A230-458108DBB1C2}"/>
    <hyperlink ref="D21" location="Komponenten!A29" display="siehe Sheet «Komponenten»" xr:uid="{97C42F99-7F86-4146-A608-162B788D0B12}"/>
    <hyperlink ref="D20" location="Komponenten!A27" display="siehe Sheet «Komponenten»" xr:uid="{DEEB8D92-00C4-4C06-A9A3-DFAE474B1BF8}"/>
    <hyperlink ref="D18" location="Komponenten!A22" display="siehe Sheet «Komponenten»" xr:uid="{6DD9FF10-0CDA-4CCC-B2ED-4FE3D8FC1106}"/>
    <hyperlink ref="D17" location="Komponenten!A19" display="siehe Sheet «Komponenten»" xr:uid="{E10CF0AC-2E2C-4C79-9902-7976B4B3EB44}"/>
    <hyperlink ref="D15" location="Komponenten!A14" display="siehe Sheet «Komponenten»" xr:uid="{EC9B21D1-101D-41F9-A643-D252D5CA6F21}"/>
    <hyperlink ref="D14" location="Komponenten!A6" display="siehe Sheet «Komponenten»" xr:uid="{C1464661-38E5-4FA1-9DB0-FE95BF406D67}"/>
  </hyperlinks>
  <pageMargins left="0.7" right="0.7" top="0.78740157499999996" bottom="0.78740157499999996" header="0.3" footer="0.3"/>
  <legacy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99C1E6-7288-4105-9422-E6C7D84F079E}">
  <dimension ref="A1:AJ56"/>
  <sheetViews>
    <sheetView zoomScaleNormal="100" workbookViewId="0">
      <selection activeCell="AN11" sqref="AN11"/>
    </sheetView>
  </sheetViews>
  <sheetFormatPr baseColWidth="10" defaultColWidth="11.453125" defaultRowHeight="15" customHeight="1" x14ac:dyDescent="0.35"/>
  <cols>
    <col min="1" max="1" width="3.81640625" customWidth="1"/>
    <col min="2" max="2" width="31.81640625" customWidth="1"/>
    <col min="3" max="3" width="14.453125" customWidth="1"/>
    <col min="4" max="4" width="66.1796875" customWidth="1"/>
    <col min="5" max="5" width="15.453125" style="16" customWidth="1"/>
    <col min="6" max="32" width="6.81640625" style="16" customWidth="1"/>
    <col min="36" max="36" width="15.453125" bestFit="1" customWidth="1"/>
  </cols>
  <sheetData>
    <row r="1" spans="1:36" ht="25" customHeight="1" x14ac:dyDescent="0.35">
      <c r="A1" s="9" t="s">
        <v>114</v>
      </c>
    </row>
    <row r="2" spans="1:36" ht="15" customHeight="1" x14ac:dyDescent="0.35">
      <c r="A2" s="172" t="s">
        <v>115</v>
      </c>
      <c r="C2" s="5"/>
      <c r="D2" s="7"/>
      <c r="E2" s="20"/>
      <c r="F2" s="18"/>
      <c r="G2" s="18"/>
      <c r="H2" s="18"/>
      <c r="I2" s="18"/>
      <c r="J2" s="18"/>
      <c r="K2" s="18"/>
      <c r="L2" s="18"/>
      <c r="M2" s="18"/>
      <c r="N2" s="18"/>
      <c r="O2" s="18"/>
      <c r="P2" s="18"/>
      <c r="Q2" s="18"/>
      <c r="R2" s="18"/>
      <c r="S2" s="18"/>
      <c r="T2" s="18"/>
      <c r="U2" s="18"/>
      <c r="V2" s="18"/>
      <c r="W2" s="18"/>
      <c r="X2" s="18"/>
      <c r="Y2" s="18"/>
      <c r="Z2" s="18"/>
      <c r="AA2" s="18"/>
      <c r="AB2" s="18"/>
      <c r="AC2" s="18"/>
      <c r="AD2" s="18"/>
      <c r="AE2" s="18"/>
      <c r="AF2" s="18"/>
    </row>
    <row r="3" spans="1:36" ht="15.65" customHeight="1" x14ac:dyDescent="0.35">
      <c r="A3" s="67"/>
      <c r="C3" s="5"/>
      <c r="D3" s="7"/>
      <c r="E3" s="20"/>
      <c r="F3" s="18"/>
      <c r="G3" s="18"/>
      <c r="H3" s="18"/>
      <c r="I3" s="18"/>
      <c r="J3" s="18"/>
      <c r="K3" s="18"/>
      <c r="L3" s="18"/>
      <c r="M3" s="18"/>
      <c r="N3" s="18"/>
      <c r="O3" s="18"/>
      <c r="P3" s="18"/>
      <c r="Q3" s="18"/>
      <c r="R3" s="18"/>
      <c r="S3" s="18"/>
      <c r="T3" s="18"/>
      <c r="U3" s="18"/>
      <c r="V3" s="18"/>
      <c r="W3" s="18"/>
      <c r="X3" s="18"/>
      <c r="Y3" s="18"/>
      <c r="Z3" s="18"/>
      <c r="AA3" s="18"/>
      <c r="AB3" s="18"/>
      <c r="AC3" s="18"/>
      <c r="AD3" s="18"/>
      <c r="AE3" s="18"/>
      <c r="AF3" s="18"/>
    </row>
    <row r="4" spans="1:36" s="66" customFormat="1" ht="15" customHeight="1" x14ac:dyDescent="0.4">
      <c r="A4" s="3"/>
      <c r="C4" s="50" t="s">
        <v>35</v>
      </c>
      <c r="D4" s="128" t="s">
        <v>72</v>
      </c>
      <c r="E4" s="129" t="s">
        <v>74</v>
      </c>
      <c r="F4" s="130" t="s">
        <v>3</v>
      </c>
      <c r="G4" s="130" t="s">
        <v>4</v>
      </c>
      <c r="H4" s="130" t="s">
        <v>5</v>
      </c>
      <c r="I4" s="130" t="s">
        <v>6</v>
      </c>
      <c r="J4" s="130" t="s">
        <v>7</v>
      </c>
      <c r="K4" s="130" t="s">
        <v>8</v>
      </c>
      <c r="L4" s="130" t="s">
        <v>9</v>
      </c>
      <c r="M4" s="130" t="s">
        <v>10</v>
      </c>
      <c r="N4" s="130" t="s">
        <v>11</v>
      </c>
      <c r="O4" s="130" t="s">
        <v>12</v>
      </c>
      <c r="P4" s="130" t="s">
        <v>13</v>
      </c>
      <c r="Q4" s="130" t="s">
        <v>14</v>
      </c>
      <c r="R4" s="130" t="s">
        <v>15</v>
      </c>
      <c r="S4" s="130" t="s">
        <v>16</v>
      </c>
      <c r="T4" s="130" t="s">
        <v>17</v>
      </c>
      <c r="U4" s="130" t="s">
        <v>18</v>
      </c>
      <c r="V4" s="130" t="s">
        <v>19</v>
      </c>
      <c r="W4" s="130" t="s">
        <v>20</v>
      </c>
      <c r="X4" s="130" t="s">
        <v>21</v>
      </c>
      <c r="Y4" s="130" t="s">
        <v>22</v>
      </c>
      <c r="Z4" s="130" t="s">
        <v>23</v>
      </c>
      <c r="AA4" s="130" t="s">
        <v>24</v>
      </c>
      <c r="AB4" s="130" t="s">
        <v>25</v>
      </c>
      <c r="AC4" s="130" t="s">
        <v>26</v>
      </c>
      <c r="AD4" s="130" t="s">
        <v>27</v>
      </c>
      <c r="AE4" s="130" t="s">
        <v>28</v>
      </c>
      <c r="AF4" s="130" t="s">
        <v>29</v>
      </c>
    </row>
    <row r="5" spans="1:36" ht="15" customHeight="1" x14ac:dyDescent="0.35">
      <c r="A5" s="3" t="s">
        <v>75</v>
      </c>
      <c r="C5" s="5"/>
      <c r="D5" s="6"/>
      <c r="E5" s="21"/>
      <c r="F5" s="12"/>
      <c r="AG5" s="10"/>
    </row>
    <row r="6" spans="1:36" ht="15" customHeight="1" x14ac:dyDescent="0.35">
      <c r="A6" s="210">
        <v>9</v>
      </c>
      <c r="B6" s="186" t="s">
        <v>47</v>
      </c>
      <c r="C6" s="24" t="s">
        <v>116</v>
      </c>
      <c r="D6" s="62" t="s">
        <v>117</v>
      </c>
      <c r="E6" s="206">
        <v>2023</v>
      </c>
      <c r="F6" s="81">
        <v>6</v>
      </c>
      <c r="G6" s="82">
        <v>2.92</v>
      </c>
      <c r="H6" s="82">
        <v>6</v>
      </c>
      <c r="I6" s="82">
        <v>5.78</v>
      </c>
      <c r="J6" s="82">
        <v>3.71</v>
      </c>
      <c r="K6" s="82">
        <v>5.07</v>
      </c>
      <c r="L6" s="82">
        <v>6</v>
      </c>
      <c r="M6" s="82">
        <v>4.4800000000000004</v>
      </c>
      <c r="N6" s="82">
        <v>2.61</v>
      </c>
      <c r="O6" s="82">
        <v>5.43</v>
      </c>
      <c r="P6" s="82">
        <v>3.13</v>
      </c>
      <c r="Q6" s="82">
        <v>5.84</v>
      </c>
      <c r="R6" s="82">
        <v>6</v>
      </c>
      <c r="S6" s="82">
        <v>5.96</v>
      </c>
      <c r="T6" s="82">
        <v>6</v>
      </c>
      <c r="U6" s="82">
        <v>3.25</v>
      </c>
      <c r="V6" s="82">
        <v>6</v>
      </c>
      <c r="W6" s="82">
        <v>4.8099999999999996</v>
      </c>
      <c r="X6" s="82">
        <v>5.8</v>
      </c>
      <c r="Y6" s="82">
        <v>2.2799999999999998</v>
      </c>
      <c r="Z6" s="82">
        <v>3.69</v>
      </c>
      <c r="AA6" s="82">
        <v>2.81</v>
      </c>
      <c r="AB6" s="82">
        <v>6</v>
      </c>
      <c r="AC6" s="82">
        <v>5.66</v>
      </c>
      <c r="AD6" s="82">
        <v>4</v>
      </c>
      <c r="AE6" s="82">
        <v>5.99</v>
      </c>
      <c r="AF6" s="83">
        <v>4.33</v>
      </c>
      <c r="AG6" s="10"/>
    </row>
    <row r="7" spans="1:36" ht="15" customHeight="1" x14ac:dyDescent="0.35">
      <c r="A7" s="211"/>
      <c r="B7" s="187"/>
      <c r="C7" s="4" t="s">
        <v>116</v>
      </c>
      <c r="D7" s="2" t="s">
        <v>118</v>
      </c>
      <c r="E7" s="207"/>
      <c r="F7" s="84">
        <v>6</v>
      </c>
      <c r="G7" s="85">
        <v>1</v>
      </c>
      <c r="H7" s="85">
        <v>2.68</v>
      </c>
      <c r="I7" s="85">
        <v>3.14</v>
      </c>
      <c r="J7" s="85">
        <v>1</v>
      </c>
      <c r="K7" s="85">
        <v>6</v>
      </c>
      <c r="L7" s="85">
        <v>1.21</v>
      </c>
      <c r="M7" s="85">
        <v>6</v>
      </c>
      <c r="N7" s="85">
        <v>1</v>
      </c>
      <c r="O7" s="85">
        <v>6</v>
      </c>
      <c r="P7" s="85">
        <v>1</v>
      </c>
      <c r="Q7" s="85">
        <v>6</v>
      </c>
      <c r="R7" s="85">
        <v>6</v>
      </c>
      <c r="S7" s="85">
        <v>4.3099999999999996</v>
      </c>
      <c r="T7" s="85">
        <v>1.8</v>
      </c>
      <c r="U7" s="85">
        <v>1</v>
      </c>
      <c r="V7" s="85">
        <v>5.12</v>
      </c>
      <c r="W7" s="85">
        <v>2.76</v>
      </c>
      <c r="X7" s="85">
        <v>6</v>
      </c>
      <c r="Y7" s="85">
        <v>1</v>
      </c>
      <c r="Z7" s="85">
        <v>1.08</v>
      </c>
      <c r="AA7" s="85">
        <v>1</v>
      </c>
      <c r="AB7" s="85">
        <v>1.45</v>
      </c>
      <c r="AC7" s="85">
        <v>6</v>
      </c>
      <c r="AD7" s="85">
        <v>6</v>
      </c>
      <c r="AE7" s="85">
        <v>2.59</v>
      </c>
      <c r="AF7" s="86">
        <v>6</v>
      </c>
      <c r="AG7" s="10"/>
    </row>
    <row r="8" spans="1:36" ht="15" customHeight="1" x14ac:dyDescent="0.35">
      <c r="A8" s="211"/>
      <c r="B8" s="187"/>
      <c r="C8" s="4" t="s">
        <v>119</v>
      </c>
      <c r="D8" s="76" t="s">
        <v>120</v>
      </c>
      <c r="E8" s="207"/>
      <c r="F8" s="84">
        <v>6</v>
      </c>
      <c r="G8" s="85">
        <v>1</v>
      </c>
      <c r="H8" s="85">
        <v>1</v>
      </c>
      <c r="I8" s="85">
        <v>6</v>
      </c>
      <c r="J8" s="85">
        <v>1</v>
      </c>
      <c r="K8" s="85">
        <v>6</v>
      </c>
      <c r="L8" s="85">
        <v>4.18</v>
      </c>
      <c r="M8" s="85">
        <v>6</v>
      </c>
      <c r="N8" s="85">
        <v>1</v>
      </c>
      <c r="O8" s="85">
        <v>6</v>
      </c>
      <c r="P8" s="85">
        <v>1.42</v>
      </c>
      <c r="Q8" s="85">
        <v>1</v>
      </c>
      <c r="R8" s="85">
        <v>6</v>
      </c>
      <c r="S8" s="85">
        <v>6</v>
      </c>
      <c r="T8" s="85">
        <v>1</v>
      </c>
      <c r="U8" s="85">
        <v>1</v>
      </c>
      <c r="V8" s="85">
        <v>6</v>
      </c>
      <c r="W8" s="85">
        <v>4.1100000000000003</v>
      </c>
      <c r="X8" s="85">
        <v>6</v>
      </c>
      <c r="Y8" s="85">
        <v>1</v>
      </c>
      <c r="Z8" s="85">
        <v>1</v>
      </c>
      <c r="AA8" s="85">
        <v>1</v>
      </c>
      <c r="AB8" s="85">
        <v>2.29</v>
      </c>
      <c r="AC8" s="85">
        <v>6</v>
      </c>
      <c r="AD8" s="85">
        <v>6</v>
      </c>
      <c r="AE8" s="85">
        <v>3.97</v>
      </c>
      <c r="AF8" s="86">
        <v>6</v>
      </c>
      <c r="AG8" s="10"/>
    </row>
    <row r="9" spans="1:36" ht="15" customHeight="1" x14ac:dyDescent="0.35">
      <c r="A9" s="211"/>
      <c r="B9" s="187"/>
      <c r="C9" s="4" t="s">
        <v>121</v>
      </c>
      <c r="D9" s="76" t="s">
        <v>122</v>
      </c>
      <c r="E9" s="207"/>
      <c r="F9" s="84">
        <v>6</v>
      </c>
      <c r="G9" s="85">
        <v>6</v>
      </c>
      <c r="H9" s="85">
        <v>6</v>
      </c>
      <c r="I9" s="85">
        <v>6</v>
      </c>
      <c r="J9" s="85">
        <v>6</v>
      </c>
      <c r="K9" s="85">
        <v>6</v>
      </c>
      <c r="L9" s="85">
        <v>6</v>
      </c>
      <c r="M9" s="85">
        <v>6</v>
      </c>
      <c r="N9" s="85">
        <v>6</v>
      </c>
      <c r="O9" s="85">
        <v>6</v>
      </c>
      <c r="P9" s="85">
        <v>6</v>
      </c>
      <c r="Q9" s="85">
        <v>6</v>
      </c>
      <c r="R9" s="85">
        <v>6</v>
      </c>
      <c r="S9" s="85">
        <v>6</v>
      </c>
      <c r="T9" s="85">
        <v>6</v>
      </c>
      <c r="U9" s="85">
        <v>6</v>
      </c>
      <c r="V9" s="85">
        <v>6</v>
      </c>
      <c r="W9" s="85">
        <v>6</v>
      </c>
      <c r="X9" s="85">
        <v>6</v>
      </c>
      <c r="Y9" s="85">
        <v>6</v>
      </c>
      <c r="Z9" s="85">
        <v>5.89</v>
      </c>
      <c r="AA9" s="85">
        <v>6</v>
      </c>
      <c r="AB9" s="85">
        <v>6</v>
      </c>
      <c r="AC9" s="85">
        <v>5.63</v>
      </c>
      <c r="AD9" s="85">
        <v>6</v>
      </c>
      <c r="AE9" s="85">
        <v>6</v>
      </c>
      <c r="AF9" s="86">
        <v>6</v>
      </c>
      <c r="AG9" s="10"/>
    </row>
    <row r="10" spans="1:36" ht="15" customHeight="1" x14ac:dyDescent="0.35">
      <c r="A10" s="211"/>
      <c r="B10" s="187"/>
      <c r="C10" s="187" t="s">
        <v>76</v>
      </c>
      <c r="D10" s="76" t="s">
        <v>117</v>
      </c>
      <c r="E10" s="207"/>
      <c r="F10">
        <v>101.90312184704496</v>
      </c>
      <c r="G10">
        <v>95.300331028528788</v>
      </c>
      <c r="H10">
        <v>101.75151111273084</v>
      </c>
      <c r="I10">
        <v>99.784541901851938</v>
      </c>
      <c r="J10">
        <v>96.911982269146534</v>
      </c>
      <c r="K10">
        <v>109.49368818835488</v>
      </c>
      <c r="L10">
        <v>100.01942342805823</v>
      </c>
      <c r="M10">
        <v>115.21168882998032</v>
      </c>
      <c r="N10">
        <v>94.531255077393013</v>
      </c>
      <c r="O10">
        <v>107.00559681952168</v>
      </c>
      <c r="P10">
        <v>95.757076848529849</v>
      </c>
      <c r="Q10">
        <v>104.14947131529959</v>
      </c>
      <c r="R10">
        <v>102.2073627312615</v>
      </c>
      <c r="S10">
        <v>99.962188469528428</v>
      </c>
      <c r="T10">
        <v>100.1694318531884</v>
      </c>
      <c r="U10">
        <v>96.008894561716218</v>
      </c>
      <c r="V10">
        <v>101.03910444398505</v>
      </c>
      <c r="W10">
        <v>98.7119790609934</v>
      </c>
      <c r="X10">
        <v>104.41982697181685</v>
      </c>
      <c r="Y10">
        <v>93.694612380954936</v>
      </c>
      <c r="Z10">
        <v>96.864994901783135</v>
      </c>
      <c r="AA10">
        <v>95.023850868241283</v>
      </c>
      <c r="AB10">
        <v>99.664703086174015</v>
      </c>
      <c r="AC10">
        <v>102.34881250928383</v>
      </c>
      <c r="AD10">
        <v>128.93152333008928</v>
      </c>
      <c r="AE10">
        <v>99.988994270818822</v>
      </c>
      <c r="AF10" s="87">
        <v>116.7</v>
      </c>
      <c r="AG10" s="10"/>
      <c r="AH10" s="10"/>
    </row>
    <row r="11" spans="1:36" ht="15" customHeight="1" x14ac:dyDescent="0.35">
      <c r="A11" s="211"/>
      <c r="B11" s="187"/>
      <c r="C11" s="187"/>
      <c r="D11" s="2" t="s">
        <v>118</v>
      </c>
      <c r="E11" s="207"/>
      <c r="F11">
        <v>180.06221835273033</v>
      </c>
      <c r="G11">
        <v>-10.46234438918135</v>
      </c>
      <c r="H11">
        <v>63.684513540195894</v>
      </c>
      <c r="I11">
        <v>71.442924292650872</v>
      </c>
      <c r="J11">
        <v>5.79766382075527</v>
      </c>
      <c r="K11">
        <v>181.24066278373942</v>
      </c>
      <c r="L11">
        <v>34.27089725570859</v>
      </c>
      <c r="M11">
        <v>384.53884079986074</v>
      </c>
      <c r="N11">
        <v>17.348217260015335</v>
      </c>
      <c r="O11">
        <v>176.89497700904434</v>
      </c>
      <c r="P11">
        <v>29.894518577079793</v>
      </c>
      <c r="Q11">
        <v>109.43321915480209</v>
      </c>
      <c r="R11">
        <v>171.59761929837225</v>
      </c>
      <c r="S11">
        <v>83.112795275544357</v>
      </c>
      <c r="T11">
        <v>45.902640515971427</v>
      </c>
      <c r="U11">
        <v>-12.4824063085504</v>
      </c>
      <c r="V11">
        <v>91.240363611342374</v>
      </c>
      <c r="W11">
        <v>65.229055193210556</v>
      </c>
      <c r="X11">
        <v>246.01156715666249</v>
      </c>
      <c r="Y11">
        <v>-125.59347087511044</v>
      </c>
      <c r="Z11">
        <v>31.653822768265229</v>
      </c>
      <c r="AA11">
        <v>-19.541981220215966</v>
      </c>
      <c r="AB11">
        <v>38.981740026034991</v>
      </c>
      <c r="AC11">
        <v>143.76031413540107</v>
      </c>
      <c r="AD11">
        <v>553.68900587469852</v>
      </c>
      <c r="AE11">
        <v>61.778729777469643</v>
      </c>
      <c r="AF11" s="87">
        <v>280</v>
      </c>
      <c r="AG11" s="10"/>
    </row>
    <row r="12" spans="1:36" ht="15" customHeight="1" x14ac:dyDescent="0.35">
      <c r="A12" s="211"/>
      <c r="B12" s="187"/>
      <c r="C12" s="187"/>
      <c r="D12" s="76" t="s">
        <v>120</v>
      </c>
      <c r="E12" s="207"/>
      <c r="F12" s="46">
        <v>-3.5713514989325401</v>
      </c>
      <c r="G12" s="46">
        <v>9.4710191649250746</v>
      </c>
      <c r="H12" s="46">
        <v>5.3840911303670458</v>
      </c>
      <c r="I12" s="46">
        <v>-1.2681277089281779</v>
      </c>
      <c r="J12" s="46">
        <v>5.3681002181587756</v>
      </c>
      <c r="K12" s="46">
        <v>-5.9109378460455275</v>
      </c>
      <c r="L12" s="46">
        <v>1.8215984687727518</v>
      </c>
      <c r="M12" s="46">
        <v>-16.277546270068754</v>
      </c>
      <c r="N12" s="46">
        <v>7.1522741495763302</v>
      </c>
      <c r="O12" s="46">
        <v>-6.9501825002952415</v>
      </c>
      <c r="P12" s="46">
        <v>4.58332145963917</v>
      </c>
      <c r="Q12" s="46">
        <v>5.3227672216762647</v>
      </c>
      <c r="R12" s="46">
        <v>-0.23264324544921727</v>
      </c>
      <c r="S12" s="46">
        <v>-0.72445141378386535</v>
      </c>
      <c r="T12" s="46">
        <v>5.7451912197329715</v>
      </c>
      <c r="U12" s="46">
        <v>5.4421588537236669</v>
      </c>
      <c r="V12" s="46">
        <v>-0.13173988555659386</v>
      </c>
      <c r="W12" s="46">
        <v>1.8872708053100682</v>
      </c>
      <c r="X12" s="46">
        <v>-3.7702951356533774</v>
      </c>
      <c r="Y12" s="46">
        <v>7.2657000946764621</v>
      </c>
      <c r="Z12" s="46">
        <v>6.5634187180809374</v>
      </c>
      <c r="AA12" s="46">
        <v>12.784391576976487</v>
      </c>
      <c r="AB12" s="46">
        <v>3.7093723022633087</v>
      </c>
      <c r="AC12" s="46">
        <v>-2.8995230696320937</v>
      </c>
      <c r="AD12" s="46">
        <v>-28.214688822173279</v>
      </c>
      <c r="AE12" s="46">
        <v>2.0311105819772886</v>
      </c>
      <c r="AF12" s="88">
        <v>22.2</v>
      </c>
      <c r="AG12" s="10"/>
    </row>
    <row r="13" spans="1:36" ht="15" customHeight="1" x14ac:dyDescent="0.35">
      <c r="A13" s="211"/>
      <c r="B13" s="187"/>
      <c r="C13" s="187"/>
      <c r="D13" s="76" t="s">
        <v>122</v>
      </c>
      <c r="E13" s="207"/>
      <c r="F13" s="46">
        <v>-1.4915983414036158</v>
      </c>
      <c r="G13" s="46">
        <v>-7.6836343228716224</v>
      </c>
      <c r="H13" s="46">
        <v>-3.5006848310809602</v>
      </c>
      <c r="I13" s="46">
        <v>-2.1616379076565826</v>
      </c>
      <c r="J13" s="46">
        <v>-1.1581864213987345</v>
      </c>
      <c r="K13" s="46">
        <v>-4.0459417006643754</v>
      </c>
      <c r="L13" s="46">
        <v>-1.8888252867322441</v>
      </c>
      <c r="M13" s="46">
        <v>-0.40965289192002829</v>
      </c>
      <c r="N13" s="46">
        <v>-7.7079198897041765</v>
      </c>
      <c r="O13" s="46">
        <v>-6.4318311126558374</v>
      </c>
      <c r="P13" s="46">
        <v>-1.3782645096900403</v>
      </c>
      <c r="Q13" s="46">
        <v>-6.3770686953118316</v>
      </c>
      <c r="R13" s="46">
        <v>-3.490093225553788</v>
      </c>
      <c r="S13" s="46">
        <v>-0.89739874857629764</v>
      </c>
      <c r="T13" s="46">
        <v>-8.6038478066840778</v>
      </c>
      <c r="U13" s="46">
        <v>-3.6366326810104024</v>
      </c>
      <c r="V13" s="46">
        <v>-1.5915521567348434</v>
      </c>
      <c r="W13" s="46">
        <v>-0.57730180655383856</v>
      </c>
      <c r="X13" s="46">
        <v>-2.103653808494415</v>
      </c>
      <c r="Y13" s="46">
        <v>-0.76271937424612812</v>
      </c>
      <c r="Z13" s="46">
        <v>0.45200749763694054</v>
      </c>
      <c r="AA13" s="46">
        <v>-2.2132033023632025</v>
      </c>
      <c r="AB13" s="46">
        <v>-2.8538055844386645</v>
      </c>
      <c r="AC13" s="46">
        <v>1.5058653191349212</v>
      </c>
      <c r="AD13" s="46">
        <v>-7.0950356488944388</v>
      </c>
      <c r="AE13" s="46">
        <v>-1.0234560387546363</v>
      </c>
      <c r="AF13" s="88">
        <v>22.4</v>
      </c>
      <c r="AG13" s="10"/>
    </row>
    <row r="14" spans="1:36" ht="15" customHeight="1" x14ac:dyDescent="0.35">
      <c r="A14" s="199">
        <v>10</v>
      </c>
      <c r="B14" s="186" t="s">
        <v>48</v>
      </c>
      <c r="C14" s="186" t="s">
        <v>90</v>
      </c>
      <c r="D14" s="25" t="s">
        <v>123</v>
      </c>
      <c r="E14" s="184">
        <v>2024</v>
      </c>
      <c r="F14" s="40">
        <v>1</v>
      </c>
      <c r="G14" s="40">
        <v>0</v>
      </c>
      <c r="H14" s="40">
        <v>1</v>
      </c>
      <c r="I14" s="42">
        <v>1</v>
      </c>
      <c r="J14" s="40">
        <v>1</v>
      </c>
      <c r="K14" s="42">
        <v>1</v>
      </c>
      <c r="L14" s="42">
        <v>1</v>
      </c>
      <c r="M14" s="42">
        <v>1</v>
      </c>
      <c r="N14" s="42">
        <v>1</v>
      </c>
      <c r="O14" s="42">
        <v>1</v>
      </c>
      <c r="P14" s="42">
        <v>1</v>
      </c>
      <c r="Q14" s="42">
        <v>1</v>
      </c>
      <c r="R14" s="42">
        <v>1</v>
      </c>
      <c r="S14" s="42">
        <v>1</v>
      </c>
      <c r="T14" s="42">
        <v>1</v>
      </c>
      <c r="U14" s="40">
        <v>1</v>
      </c>
      <c r="V14" s="42">
        <v>1</v>
      </c>
      <c r="W14" s="40">
        <v>1</v>
      </c>
      <c r="X14" s="42">
        <v>1</v>
      </c>
      <c r="Y14" s="40">
        <v>1</v>
      </c>
      <c r="Z14" s="42">
        <v>1</v>
      </c>
      <c r="AA14" s="40">
        <v>1</v>
      </c>
      <c r="AB14" s="42">
        <v>1</v>
      </c>
      <c r="AC14" s="40">
        <v>1</v>
      </c>
      <c r="AD14" s="40">
        <v>1</v>
      </c>
      <c r="AE14" s="40">
        <v>1</v>
      </c>
      <c r="AF14" s="89">
        <v>1</v>
      </c>
      <c r="AG14" s="10"/>
    </row>
    <row r="15" spans="1:36" ht="15" customHeight="1" x14ac:dyDescent="0.35">
      <c r="A15" s="200"/>
      <c r="B15" s="187"/>
      <c r="C15" s="187"/>
      <c r="D15" s="76" t="s">
        <v>124</v>
      </c>
      <c r="E15" s="185"/>
      <c r="F15" s="90">
        <v>1</v>
      </c>
      <c r="G15" s="90">
        <v>0</v>
      </c>
      <c r="H15" s="90">
        <v>1</v>
      </c>
      <c r="I15" s="91">
        <v>1</v>
      </c>
      <c r="J15" s="90">
        <v>1</v>
      </c>
      <c r="K15" s="41">
        <v>1</v>
      </c>
      <c r="L15" s="90">
        <v>1</v>
      </c>
      <c r="M15" s="91">
        <v>1</v>
      </c>
      <c r="N15" s="90">
        <v>1</v>
      </c>
      <c r="O15" s="91">
        <v>1</v>
      </c>
      <c r="P15" s="91">
        <v>1</v>
      </c>
      <c r="Q15" s="90">
        <v>1</v>
      </c>
      <c r="R15" s="90">
        <v>1</v>
      </c>
      <c r="S15" s="90">
        <v>1</v>
      </c>
      <c r="T15" s="90">
        <v>1</v>
      </c>
      <c r="U15" s="91">
        <v>1</v>
      </c>
      <c r="V15" s="90">
        <v>1</v>
      </c>
      <c r="W15" s="90">
        <v>1</v>
      </c>
      <c r="X15" s="90">
        <v>1</v>
      </c>
      <c r="Y15" s="90">
        <v>1</v>
      </c>
      <c r="Z15" s="91">
        <v>1</v>
      </c>
      <c r="AA15" s="90">
        <v>1</v>
      </c>
      <c r="AB15" s="91">
        <v>1</v>
      </c>
      <c r="AC15" s="90">
        <v>1</v>
      </c>
      <c r="AD15" s="92">
        <v>1</v>
      </c>
      <c r="AE15" s="90">
        <v>1</v>
      </c>
      <c r="AF15" s="93">
        <v>1</v>
      </c>
      <c r="AG15" s="10"/>
      <c r="AJ15" s="46"/>
    </row>
    <row r="16" spans="1:36" ht="15" customHeight="1" x14ac:dyDescent="0.35">
      <c r="A16" s="200"/>
      <c r="B16" s="187"/>
      <c r="C16" s="187"/>
      <c r="D16" s="76" t="s">
        <v>125</v>
      </c>
      <c r="E16" s="185"/>
      <c r="F16" s="90">
        <v>1</v>
      </c>
      <c r="G16" s="90">
        <v>0</v>
      </c>
      <c r="H16" s="90">
        <v>1</v>
      </c>
      <c r="I16" s="90">
        <v>1</v>
      </c>
      <c r="J16" s="90">
        <v>0</v>
      </c>
      <c r="K16" s="90">
        <v>1</v>
      </c>
      <c r="L16" s="91">
        <v>0</v>
      </c>
      <c r="M16" s="90">
        <v>0</v>
      </c>
      <c r="N16" s="90">
        <v>1</v>
      </c>
      <c r="O16" s="91">
        <v>0</v>
      </c>
      <c r="P16" s="90">
        <v>1</v>
      </c>
      <c r="Q16" s="91">
        <v>1</v>
      </c>
      <c r="R16" s="90">
        <v>1</v>
      </c>
      <c r="S16" s="90">
        <v>1</v>
      </c>
      <c r="T16" s="91">
        <v>1</v>
      </c>
      <c r="U16" s="90">
        <v>1</v>
      </c>
      <c r="V16" s="90">
        <v>1</v>
      </c>
      <c r="W16" s="90">
        <v>1</v>
      </c>
      <c r="X16" s="90">
        <v>1</v>
      </c>
      <c r="Y16" s="90">
        <v>0</v>
      </c>
      <c r="Z16" s="91">
        <v>0</v>
      </c>
      <c r="AA16" s="90">
        <v>1</v>
      </c>
      <c r="AB16" s="90">
        <v>1</v>
      </c>
      <c r="AC16" s="90">
        <v>0</v>
      </c>
      <c r="AD16" s="90">
        <v>1</v>
      </c>
      <c r="AE16" s="90">
        <v>1</v>
      </c>
      <c r="AF16" s="93">
        <v>1</v>
      </c>
      <c r="AG16" s="10"/>
    </row>
    <row r="17" spans="1:36" ht="15" customHeight="1" x14ac:dyDescent="0.35">
      <c r="A17" s="200"/>
      <c r="B17" s="187"/>
      <c r="C17" s="187"/>
      <c r="D17" s="76" t="s">
        <v>126</v>
      </c>
      <c r="E17" s="185"/>
      <c r="F17" s="90">
        <v>1</v>
      </c>
      <c r="G17" s="90">
        <v>0</v>
      </c>
      <c r="H17" s="90">
        <v>1</v>
      </c>
      <c r="I17" s="91">
        <v>0</v>
      </c>
      <c r="J17" s="90">
        <v>0</v>
      </c>
      <c r="K17" s="91">
        <v>0</v>
      </c>
      <c r="L17" s="91">
        <v>0</v>
      </c>
      <c r="M17" s="90">
        <v>1</v>
      </c>
      <c r="N17" s="90">
        <v>1</v>
      </c>
      <c r="O17" s="90">
        <v>1</v>
      </c>
      <c r="P17" s="91">
        <v>0</v>
      </c>
      <c r="Q17" s="91">
        <v>0</v>
      </c>
      <c r="R17" s="91">
        <v>1</v>
      </c>
      <c r="S17" s="90">
        <v>1</v>
      </c>
      <c r="T17" s="91">
        <v>1</v>
      </c>
      <c r="U17" s="90">
        <v>1</v>
      </c>
      <c r="V17" s="90">
        <v>1</v>
      </c>
      <c r="W17" s="90">
        <v>0</v>
      </c>
      <c r="X17" s="90">
        <v>0</v>
      </c>
      <c r="Y17" s="90">
        <v>1</v>
      </c>
      <c r="Z17" s="91">
        <v>0</v>
      </c>
      <c r="AA17" s="90">
        <v>1</v>
      </c>
      <c r="AB17" s="91">
        <v>0</v>
      </c>
      <c r="AC17" s="90">
        <v>1</v>
      </c>
      <c r="AD17" s="90">
        <v>1</v>
      </c>
      <c r="AE17" s="90">
        <v>0</v>
      </c>
      <c r="AF17" s="93">
        <v>0</v>
      </c>
      <c r="AG17" s="10"/>
      <c r="AJ17" s="47"/>
    </row>
    <row r="18" spans="1:36" ht="15" customHeight="1" x14ac:dyDescent="0.35">
      <c r="A18" s="201"/>
      <c r="B18" s="188"/>
      <c r="C18" s="188"/>
      <c r="D18" s="29" t="s">
        <v>127</v>
      </c>
      <c r="E18" s="195"/>
      <c r="F18" s="39">
        <v>0</v>
      </c>
      <c r="G18" s="39">
        <v>0</v>
      </c>
      <c r="H18" s="39">
        <v>1</v>
      </c>
      <c r="I18" s="39">
        <v>1</v>
      </c>
      <c r="J18" s="39">
        <v>1</v>
      </c>
      <c r="K18" s="43">
        <v>1</v>
      </c>
      <c r="L18" s="39">
        <v>1</v>
      </c>
      <c r="M18" s="39">
        <v>0</v>
      </c>
      <c r="N18" s="39">
        <v>0</v>
      </c>
      <c r="O18" s="39">
        <v>0.5</v>
      </c>
      <c r="P18" s="39">
        <v>0</v>
      </c>
      <c r="Q18" s="39">
        <v>1</v>
      </c>
      <c r="R18" s="39">
        <v>1</v>
      </c>
      <c r="S18" s="39">
        <v>0</v>
      </c>
      <c r="T18" s="39">
        <v>1</v>
      </c>
      <c r="U18" s="44">
        <v>1</v>
      </c>
      <c r="V18" s="39">
        <v>0</v>
      </c>
      <c r="W18" s="39">
        <v>1</v>
      </c>
      <c r="X18" s="39">
        <v>1</v>
      </c>
      <c r="Y18" s="39">
        <v>0</v>
      </c>
      <c r="Z18" s="44">
        <v>1</v>
      </c>
      <c r="AA18" s="39">
        <v>1</v>
      </c>
      <c r="AB18" s="39">
        <v>1</v>
      </c>
      <c r="AC18" s="39">
        <v>1</v>
      </c>
      <c r="AD18" s="39">
        <v>0</v>
      </c>
      <c r="AE18" s="39">
        <v>0</v>
      </c>
      <c r="AF18" s="94">
        <v>1</v>
      </c>
      <c r="AG18" s="10"/>
      <c r="AJ18" s="47"/>
    </row>
    <row r="19" spans="1:36" ht="43.5" x14ac:dyDescent="0.35">
      <c r="A19" s="189">
        <v>12</v>
      </c>
      <c r="B19" s="192" t="s">
        <v>50</v>
      </c>
      <c r="C19" s="186" t="s">
        <v>93</v>
      </c>
      <c r="D19" s="25" t="s">
        <v>128</v>
      </c>
      <c r="E19" s="184">
        <v>2024</v>
      </c>
      <c r="F19" s="40">
        <v>3</v>
      </c>
      <c r="G19" s="40">
        <v>3</v>
      </c>
      <c r="H19" s="40">
        <v>3</v>
      </c>
      <c r="I19" s="40">
        <v>2</v>
      </c>
      <c r="J19" s="40">
        <v>3</v>
      </c>
      <c r="K19" s="40">
        <v>2</v>
      </c>
      <c r="L19" s="40">
        <v>1</v>
      </c>
      <c r="M19" s="40">
        <v>1</v>
      </c>
      <c r="N19" s="40">
        <v>3</v>
      </c>
      <c r="O19" s="40">
        <v>3</v>
      </c>
      <c r="P19" s="40">
        <v>1</v>
      </c>
      <c r="Q19" s="40">
        <v>1</v>
      </c>
      <c r="R19" s="40">
        <v>1</v>
      </c>
      <c r="S19" s="40">
        <v>3</v>
      </c>
      <c r="T19" s="40">
        <v>3</v>
      </c>
      <c r="U19" s="40">
        <v>1</v>
      </c>
      <c r="V19" s="40">
        <v>2</v>
      </c>
      <c r="W19" s="40">
        <v>1</v>
      </c>
      <c r="X19" s="40">
        <v>3</v>
      </c>
      <c r="Y19" s="40">
        <v>2</v>
      </c>
      <c r="Z19" s="40">
        <v>1</v>
      </c>
      <c r="AA19" s="40">
        <v>1</v>
      </c>
      <c r="AB19" s="40">
        <v>3</v>
      </c>
      <c r="AC19" s="40">
        <v>1</v>
      </c>
      <c r="AD19" s="40">
        <v>1</v>
      </c>
      <c r="AE19" s="40">
        <v>3</v>
      </c>
      <c r="AF19" s="96">
        <v>2</v>
      </c>
      <c r="AG19" s="10"/>
      <c r="AJ19" s="47"/>
    </row>
    <row r="20" spans="1:36" ht="29" x14ac:dyDescent="0.35">
      <c r="A20" s="190"/>
      <c r="B20" s="193"/>
      <c r="C20" s="187"/>
      <c r="D20" s="76" t="s">
        <v>129</v>
      </c>
      <c r="E20" s="185"/>
      <c r="F20" s="90">
        <v>3</v>
      </c>
      <c r="G20" s="90">
        <v>3</v>
      </c>
      <c r="H20" s="90">
        <v>3</v>
      </c>
      <c r="I20" s="90">
        <v>1</v>
      </c>
      <c r="J20" s="90">
        <v>3</v>
      </c>
      <c r="K20" s="90">
        <v>2</v>
      </c>
      <c r="L20" s="90">
        <v>0</v>
      </c>
      <c r="M20" s="90">
        <v>2</v>
      </c>
      <c r="N20" s="90">
        <v>3</v>
      </c>
      <c r="O20" s="90">
        <v>3</v>
      </c>
      <c r="P20" s="90">
        <v>1</v>
      </c>
      <c r="Q20" s="90">
        <v>1</v>
      </c>
      <c r="R20" s="90">
        <v>2</v>
      </c>
      <c r="S20" s="90">
        <v>3</v>
      </c>
      <c r="T20" s="90">
        <v>3</v>
      </c>
      <c r="U20" s="90">
        <v>1</v>
      </c>
      <c r="V20" s="90">
        <v>2</v>
      </c>
      <c r="W20" s="90">
        <v>2</v>
      </c>
      <c r="X20" s="90">
        <v>3</v>
      </c>
      <c r="Y20" s="90">
        <v>3</v>
      </c>
      <c r="Z20" s="90">
        <v>3</v>
      </c>
      <c r="AA20" s="90">
        <v>1</v>
      </c>
      <c r="AB20" s="90">
        <v>3</v>
      </c>
      <c r="AC20" s="90">
        <v>1</v>
      </c>
      <c r="AD20" s="90">
        <v>1</v>
      </c>
      <c r="AE20" s="90">
        <v>3</v>
      </c>
      <c r="AF20" s="98">
        <v>1</v>
      </c>
      <c r="AG20" s="10"/>
      <c r="AJ20" s="47"/>
    </row>
    <row r="21" spans="1:36" ht="29" x14ac:dyDescent="0.35">
      <c r="A21" s="191"/>
      <c r="B21" s="194"/>
      <c r="C21" s="188"/>
      <c r="D21" s="29" t="s">
        <v>130</v>
      </c>
      <c r="E21" s="195"/>
      <c r="F21" s="39">
        <v>2</v>
      </c>
      <c r="G21" s="39">
        <v>3</v>
      </c>
      <c r="H21" s="39">
        <v>3</v>
      </c>
      <c r="I21" s="39">
        <v>2</v>
      </c>
      <c r="J21" s="39">
        <v>3</v>
      </c>
      <c r="K21" s="39">
        <v>2</v>
      </c>
      <c r="L21" s="39">
        <v>0</v>
      </c>
      <c r="M21" s="39">
        <v>0</v>
      </c>
      <c r="N21" s="39">
        <v>3</v>
      </c>
      <c r="O21" s="39">
        <v>3</v>
      </c>
      <c r="P21" s="39">
        <v>0</v>
      </c>
      <c r="Q21" s="39">
        <v>2</v>
      </c>
      <c r="R21" s="39">
        <v>1</v>
      </c>
      <c r="S21" s="39">
        <v>2</v>
      </c>
      <c r="T21" s="39">
        <v>3</v>
      </c>
      <c r="U21" s="39">
        <v>3</v>
      </c>
      <c r="V21" s="39">
        <v>2</v>
      </c>
      <c r="W21" s="39">
        <v>3</v>
      </c>
      <c r="X21" s="39">
        <v>3</v>
      </c>
      <c r="Y21" s="39">
        <v>3</v>
      </c>
      <c r="Z21" s="39">
        <v>3</v>
      </c>
      <c r="AA21" s="39">
        <v>2</v>
      </c>
      <c r="AB21" s="39">
        <v>0</v>
      </c>
      <c r="AC21" s="39">
        <v>2</v>
      </c>
      <c r="AD21" s="39">
        <v>2</v>
      </c>
      <c r="AE21" s="39">
        <v>3</v>
      </c>
      <c r="AF21" s="100">
        <v>3</v>
      </c>
      <c r="AG21" s="10"/>
      <c r="AJ21" s="47"/>
    </row>
    <row r="22" spans="1:36" ht="29" x14ac:dyDescent="0.35">
      <c r="A22" s="190">
        <v>13</v>
      </c>
      <c r="B22" s="193" t="s">
        <v>51</v>
      </c>
      <c r="C22" s="187" t="s">
        <v>94</v>
      </c>
      <c r="D22" s="76" t="s">
        <v>131</v>
      </c>
      <c r="E22" s="185">
        <v>2024</v>
      </c>
      <c r="F22">
        <v>5</v>
      </c>
      <c r="G22">
        <v>5</v>
      </c>
      <c r="H22">
        <v>6</v>
      </c>
      <c r="I22">
        <v>5</v>
      </c>
      <c r="J22">
        <v>2</v>
      </c>
      <c r="K22">
        <v>4</v>
      </c>
      <c r="L22">
        <v>4</v>
      </c>
      <c r="M22">
        <v>5</v>
      </c>
      <c r="N22">
        <v>5</v>
      </c>
      <c r="O22">
        <v>5</v>
      </c>
      <c r="P22">
        <v>4</v>
      </c>
      <c r="Q22">
        <v>5</v>
      </c>
      <c r="R22">
        <v>5</v>
      </c>
      <c r="S22">
        <v>5</v>
      </c>
      <c r="T22">
        <v>6</v>
      </c>
      <c r="U22">
        <v>5</v>
      </c>
      <c r="V22">
        <v>5</v>
      </c>
      <c r="W22">
        <v>5</v>
      </c>
      <c r="X22">
        <v>5</v>
      </c>
      <c r="Y22">
        <v>6</v>
      </c>
      <c r="Z22">
        <v>6</v>
      </c>
      <c r="AA22">
        <v>5</v>
      </c>
      <c r="AB22">
        <v>4</v>
      </c>
      <c r="AC22">
        <v>4</v>
      </c>
      <c r="AD22">
        <v>5</v>
      </c>
      <c r="AE22">
        <v>5</v>
      </c>
      <c r="AF22" s="101">
        <v>6</v>
      </c>
      <c r="AG22" s="10"/>
      <c r="AJ22" s="47"/>
    </row>
    <row r="23" spans="1:36" ht="29" x14ac:dyDescent="0.35">
      <c r="A23" s="190"/>
      <c r="B23" s="193"/>
      <c r="C23" s="187"/>
      <c r="D23" s="76" t="s">
        <v>132</v>
      </c>
      <c r="E23" s="185"/>
      <c r="F23">
        <v>2</v>
      </c>
      <c r="G23">
        <v>2</v>
      </c>
      <c r="H23">
        <v>2</v>
      </c>
      <c r="I23">
        <v>2</v>
      </c>
      <c r="J23">
        <v>2</v>
      </c>
      <c r="K23">
        <v>2</v>
      </c>
      <c r="L23">
        <v>1</v>
      </c>
      <c r="M23">
        <v>1</v>
      </c>
      <c r="N23">
        <v>2</v>
      </c>
      <c r="O23">
        <v>2</v>
      </c>
      <c r="P23">
        <v>2</v>
      </c>
      <c r="Q23">
        <v>2</v>
      </c>
      <c r="R23">
        <v>1</v>
      </c>
      <c r="S23">
        <v>2</v>
      </c>
      <c r="T23">
        <v>2</v>
      </c>
      <c r="U23">
        <v>2</v>
      </c>
      <c r="V23">
        <v>2</v>
      </c>
      <c r="W23">
        <v>2</v>
      </c>
      <c r="X23">
        <v>2</v>
      </c>
      <c r="Y23">
        <v>2</v>
      </c>
      <c r="Z23">
        <v>2</v>
      </c>
      <c r="AA23">
        <v>2</v>
      </c>
      <c r="AB23">
        <v>1</v>
      </c>
      <c r="AC23">
        <v>2</v>
      </c>
      <c r="AD23">
        <v>2</v>
      </c>
      <c r="AE23">
        <v>2</v>
      </c>
      <c r="AF23" s="101">
        <v>2</v>
      </c>
      <c r="AG23" s="10"/>
      <c r="AJ23" s="47"/>
    </row>
    <row r="24" spans="1:36" ht="29" x14ac:dyDescent="0.35">
      <c r="A24" s="190"/>
      <c r="B24" s="193"/>
      <c r="C24" s="187"/>
      <c r="D24" s="76" t="s">
        <v>133</v>
      </c>
      <c r="E24" s="185"/>
      <c r="F24">
        <v>2</v>
      </c>
      <c r="G24">
        <v>2</v>
      </c>
      <c r="H24">
        <v>0</v>
      </c>
      <c r="I24">
        <v>0</v>
      </c>
      <c r="J24">
        <v>1</v>
      </c>
      <c r="K24">
        <v>0</v>
      </c>
      <c r="L24">
        <v>2</v>
      </c>
      <c r="M24">
        <v>0</v>
      </c>
      <c r="N24">
        <v>2</v>
      </c>
      <c r="O24">
        <v>2</v>
      </c>
      <c r="P24">
        <v>2</v>
      </c>
      <c r="Q24">
        <v>2</v>
      </c>
      <c r="R24">
        <v>2</v>
      </c>
      <c r="S24">
        <v>2</v>
      </c>
      <c r="T24">
        <v>1</v>
      </c>
      <c r="U24">
        <v>1</v>
      </c>
      <c r="V24">
        <v>2</v>
      </c>
      <c r="W24">
        <v>2</v>
      </c>
      <c r="X24">
        <v>2</v>
      </c>
      <c r="Y24">
        <v>2</v>
      </c>
      <c r="Z24">
        <v>2</v>
      </c>
      <c r="AA24">
        <v>0</v>
      </c>
      <c r="AB24">
        <v>0</v>
      </c>
      <c r="AC24">
        <v>0</v>
      </c>
      <c r="AD24">
        <v>0</v>
      </c>
      <c r="AE24">
        <v>1</v>
      </c>
      <c r="AF24" s="101">
        <v>2</v>
      </c>
      <c r="AG24" s="10"/>
      <c r="AJ24" s="47"/>
    </row>
    <row r="25" spans="1:36" ht="15" customHeight="1" x14ac:dyDescent="0.35">
      <c r="A25" s="190"/>
      <c r="B25" s="193"/>
      <c r="C25" s="187"/>
      <c r="D25" s="76" t="s">
        <v>134</v>
      </c>
      <c r="E25" s="185"/>
      <c r="F25">
        <v>0</v>
      </c>
      <c r="G25">
        <v>1</v>
      </c>
      <c r="H25">
        <v>1</v>
      </c>
      <c r="I25">
        <v>0</v>
      </c>
      <c r="J25">
        <v>1</v>
      </c>
      <c r="K25">
        <v>1</v>
      </c>
      <c r="L25">
        <v>0</v>
      </c>
      <c r="M25">
        <v>1</v>
      </c>
      <c r="N25">
        <v>1</v>
      </c>
      <c r="O25">
        <v>0</v>
      </c>
      <c r="P25">
        <v>0</v>
      </c>
      <c r="Q25">
        <v>1</v>
      </c>
      <c r="R25">
        <v>0</v>
      </c>
      <c r="S25">
        <v>0</v>
      </c>
      <c r="T25">
        <v>1</v>
      </c>
      <c r="U25">
        <v>1</v>
      </c>
      <c r="V25">
        <v>1</v>
      </c>
      <c r="W25">
        <v>0</v>
      </c>
      <c r="X25">
        <v>0</v>
      </c>
      <c r="Y25">
        <v>0</v>
      </c>
      <c r="Z25">
        <v>0</v>
      </c>
      <c r="AA25">
        <v>1</v>
      </c>
      <c r="AB25">
        <v>0</v>
      </c>
      <c r="AC25">
        <v>0</v>
      </c>
      <c r="AD25">
        <v>1</v>
      </c>
      <c r="AE25">
        <v>1</v>
      </c>
      <c r="AF25" s="101">
        <v>0</v>
      </c>
      <c r="AG25" s="10"/>
      <c r="AJ25" s="47"/>
    </row>
    <row r="26" spans="1:36" ht="43.5" x14ac:dyDescent="0.35">
      <c r="A26" s="191"/>
      <c r="B26" s="194"/>
      <c r="C26" s="188"/>
      <c r="D26" s="76" t="s">
        <v>135</v>
      </c>
      <c r="E26" s="195"/>
      <c r="F26">
        <v>1</v>
      </c>
      <c r="G26">
        <v>1</v>
      </c>
      <c r="H26">
        <v>0</v>
      </c>
      <c r="I26">
        <v>0</v>
      </c>
      <c r="J26">
        <v>1</v>
      </c>
      <c r="K26">
        <v>0</v>
      </c>
      <c r="L26">
        <v>0</v>
      </c>
      <c r="M26">
        <v>0</v>
      </c>
      <c r="N26">
        <v>0</v>
      </c>
      <c r="O26">
        <v>1</v>
      </c>
      <c r="P26">
        <v>0</v>
      </c>
      <c r="Q26">
        <v>0</v>
      </c>
      <c r="R26">
        <v>2</v>
      </c>
      <c r="S26">
        <v>0</v>
      </c>
      <c r="T26">
        <v>1</v>
      </c>
      <c r="U26">
        <v>0</v>
      </c>
      <c r="V26">
        <v>0</v>
      </c>
      <c r="W26">
        <v>0</v>
      </c>
      <c r="X26">
        <v>2</v>
      </c>
      <c r="Y26">
        <v>2</v>
      </c>
      <c r="Z26">
        <v>0</v>
      </c>
      <c r="AA26">
        <v>1</v>
      </c>
      <c r="AB26">
        <v>0</v>
      </c>
      <c r="AC26">
        <v>1</v>
      </c>
      <c r="AD26">
        <v>2</v>
      </c>
      <c r="AE26">
        <v>1</v>
      </c>
      <c r="AF26" s="101">
        <v>0</v>
      </c>
      <c r="AG26" s="10"/>
      <c r="AJ26" s="47"/>
    </row>
    <row r="27" spans="1:36" ht="15" customHeight="1" x14ac:dyDescent="0.35">
      <c r="A27" s="189">
        <v>15</v>
      </c>
      <c r="B27" s="192" t="s">
        <v>53</v>
      </c>
      <c r="C27" s="186" t="s">
        <v>97</v>
      </c>
      <c r="D27" s="25" t="s">
        <v>136</v>
      </c>
      <c r="E27" s="184">
        <v>2024</v>
      </c>
      <c r="F27" s="40">
        <v>1</v>
      </c>
      <c r="G27" s="40">
        <v>0</v>
      </c>
      <c r="H27" s="40">
        <v>0</v>
      </c>
      <c r="I27" s="40">
        <v>0</v>
      </c>
      <c r="J27" s="40">
        <v>1</v>
      </c>
      <c r="K27" s="40">
        <v>1</v>
      </c>
      <c r="L27" s="40">
        <v>0</v>
      </c>
      <c r="M27" s="40">
        <v>0</v>
      </c>
      <c r="N27" s="40">
        <v>0</v>
      </c>
      <c r="O27" s="40">
        <v>0</v>
      </c>
      <c r="P27" s="40">
        <v>0</v>
      </c>
      <c r="Q27" s="40">
        <v>0</v>
      </c>
      <c r="R27" s="40">
        <v>0</v>
      </c>
      <c r="S27" s="40">
        <v>0</v>
      </c>
      <c r="T27" s="40">
        <v>0</v>
      </c>
      <c r="U27" s="40">
        <v>0</v>
      </c>
      <c r="V27" s="40">
        <v>0</v>
      </c>
      <c r="W27" s="40">
        <v>0</v>
      </c>
      <c r="X27" s="40">
        <v>0</v>
      </c>
      <c r="Y27" s="40">
        <v>0</v>
      </c>
      <c r="Z27" s="40">
        <v>0</v>
      </c>
      <c r="AA27" s="40">
        <v>0</v>
      </c>
      <c r="AB27" s="40">
        <v>0</v>
      </c>
      <c r="AC27" s="40">
        <v>0</v>
      </c>
      <c r="AD27" s="40">
        <v>0</v>
      </c>
      <c r="AE27" s="40">
        <v>1</v>
      </c>
      <c r="AF27" s="102">
        <v>0</v>
      </c>
      <c r="AG27" s="10"/>
      <c r="AJ27" s="47"/>
    </row>
    <row r="28" spans="1:36" ht="29" x14ac:dyDescent="0.35">
      <c r="A28" s="191"/>
      <c r="B28" s="194"/>
      <c r="C28" s="188"/>
      <c r="D28" s="29" t="s">
        <v>137</v>
      </c>
      <c r="E28" s="195"/>
      <c r="F28" s="39">
        <v>1</v>
      </c>
      <c r="G28" s="39">
        <v>0</v>
      </c>
      <c r="H28" s="39">
        <v>1</v>
      </c>
      <c r="I28" s="39">
        <v>1</v>
      </c>
      <c r="J28" s="39">
        <v>1</v>
      </c>
      <c r="K28" s="39">
        <v>1</v>
      </c>
      <c r="L28" s="39">
        <v>0</v>
      </c>
      <c r="M28" s="39">
        <v>0</v>
      </c>
      <c r="N28" s="39">
        <v>0</v>
      </c>
      <c r="O28" s="39">
        <v>0</v>
      </c>
      <c r="P28" s="39">
        <v>0</v>
      </c>
      <c r="Q28" s="39">
        <v>1</v>
      </c>
      <c r="R28" s="39">
        <v>0</v>
      </c>
      <c r="S28" s="39">
        <v>0</v>
      </c>
      <c r="T28" s="39">
        <v>0</v>
      </c>
      <c r="U28" s="39">
        <v>0.5</v>
      </c>
      <c r="V28" s="39">
        <v>0</v>
      </c>
      <c r="W28" s="39">
        <v>1</v>
      </c>
      <c r="X28" s="39">
        <v>0</v>
      </c>
      <c r="Y28" s="39">
        <v>0</v>
      </c>
      <c r="Z28" s="39">
        <v>0</v>
      </c>
      <c r="AA28" s="39">
        <v>0</v>
      </c>
      <c r="AB28" s="39">
        <v>0</v>
      </c>
      <c r="AC28" s="39">
        <v>1</v>
      </c>
      <c r="AD28" s="39">
        <v>0</v>
      </c>
      <c r="AE28" s="39">
        <v>1</v>
      </c>
      <c r="AF28" s="94">
        <v>0</v>
      </c>
      <c r="AG28" s="10"/>
      <c r="AJ28" s="47"/>
    </row>
    <row r="29" spans="1:36" ht="29" x14ac:dyDescent="0.35">
      <c r="A29" s="189">
        <v>16</v>
      </c>
      <c r="B29" s="192" t="s">
        <v>54</v>
      </c>
      <c r="C29" s="186" t="s">
        <v>98</v>
      </c>
      <c r="D29" s="25" t="s">
        <v>138</v>
      </c>
      <c r="E29" s="184">
        <v>2024</v>
      </c>
      <c r="F29" s="92">
        <v>3</v>
      </c>
      <c r="G29" s="92">
        <v>1</v>
      </c>
      <c r="H29" s="92">
        <v>1</v>
      </c>
      <c r="I29" s="92">
        <v>3</v>
      </c>
      <c r="J29" s="92">
        <v>3</v>
      </c>
      <c r="K29" s="92">
        <v>3</v>
      </c>
      <c r="L29" s="92">
        <v>3</v>
      </c>
      <c r="M29" s="92">
        <v>3</v>
      </c>
      <c r="N29" s="92">
        <v>1</v>
      </c>
      <c r="O29" s="92">
        <v>2</v>
      </c>
      <c r="P29" s="92">
        <v>3</v>
      </c>
      <c r="Q29" s="92">
        <v>1</v>
      </c>
      <c r="R29" s="92">
        <v>3</v>
      </c>
      <c r="S29" s="92">
        <v>1</v>
      </c>
      <c r="T29" s="92">
        <v>1</v>
      </c>
      <c r="U29" s="92">
        <v>1</v>
      </c>
      <c r="V29" s="92">
        <v>0</v>
      </c>
      <c r="W29" s="92">
        <v>1</v>
      </c>
      <c r="X29" s="92">
        <v>1</v>
      </c>
      <c r="Y29" s="92">
        <v>1</v>
      </c>
      <c r="Z29" s="92">
        <v>3</v>
      </c>
      <c r="AA29" s="92">
        <v>3</v>
      </c>
      <c r="AB29" s="92">
        <v>3</v>
      </c>
      <c r="AC29" s="92">
        <v>3</v>
      </c>
      <c r="AD29" s="92">
        <v>1</v>
      </c>
      <c r="AE29" s="92">
        <v>0</v>
      </c>
      <c r="AF29" s="93">
        <v>2</v>
      </c>
      <c r="AG29" s="10"/>
      <c r="AJ29" s="47"/>
    </row>
    <row r="30" spans="1:36" ht="29" x14ac:dyDescent="0.35">
      <c r="A30" s="190"/>
      <c r="B30" s="193"/>
      <c r="C30" s="187"/>
      <c r="D30" s="76" t="s">
        <v>139</v>
      </c>
      <c r="E30" s="185"/>
      <c r="F30" s="92">
        <v>0</v>
      </c>
      <c r="G30" s="92">
        <v>1</v>
      </c>
      <c r="H30" s="92">
        <v>0</v>
      </c>
      <c r="I30" s="92">
        <v>0</v>
      </c>
      <c r="J30" s="92">
        <v>0</v>
      </c>
      <c r="K30" s="92">
        <v>0</v>
      </c>
      <c r="L30" s="92">
        <v>0</v>
      </c>
      <c r="M30" s="92">
        <v>1</v>
      </c>
      <c r="N30" s="92">
        <v>0</v>
      </c>
      <c r="O30" s="92">
        <v>0</v>
      </c>
      <c r="P30" s="92">
        <v>0</v>
      </c>
      <c r="Q30" s="92">
        <v>0</v>
      </c>
      <c r="R30" s="92">
        <v>0</v>
      </c>
      <c r="S30" s="92">
        <v>0</v>
      </c>
      <c r="T30" s="92">
        <v>1</v>
      </c>
      <c r="U30" s="92">
        <v>0</v>
      </c>
      <c r="V30" s="92">
        <v>0</v>
      </c>
      <c r="W30" s="92">
        <v>0</v>
      </c>
      <c r="X30" s="92">
        <v>1</v>
      </c>
      <c r="Y30" s="92">
        <v>0</v>
      </c>
      <c r="Z30" s="92">
        <v>1</v>
      </c>
      <c r="AA30" s="92">
        <v>1</v>
      </c>
      <c r="AB30" s="92">
        <v>0</v>
      </c>
      <c r="AC30" s="92">
        <v>1</v>
      </c>
      <c r="AD30" s="92">
        <v>0</v>
      </c>
      <c r="AE30" s="92">
        <v>0</v>
      </c>
      <c r="AF30" s="93">
        <v>1</v>
      </c>
      <c r="AG30" s="10"/>
      <c r="AJ30" s="47"/>
    </row>
    <row r="31" spans="1:36" ht="29" x14ac:dyDescent="0.35">
      <c r="A31" s="191"/>
      <c r="B31" s="194"/>
      <c r="C31" s="188"/>
      <c r="D31" s="29" t="s">
        <v>140</v>
      </c>
      <c r="E31" s="195"/>
      <c r="F31" s="38">
        <v>1</v>
      </c>
      <c r="G31" s="38">
        <v>0</v>
      </c>
      <c r="H31" s="38">
        <v>0</v>
      </c>
      <c r="I31" s="38">
        <v>1</v>
      </c>
      <c r="J31" s="38">
        <v>2</v>
      </c>
      <c r="K31" s="38">
        <v>2</v>
      </c>
      <c r="L31" s="38">
        <v>0</v>
      </c>
      <c r="M31" s="38">
        <v>0</v>
      </c>
      <c r="N31" s="38">
        <v>1</v>
      </c>
      <c r="O31" s="38">
        <v>0</v>
      </c>
      <c r="P31" s="38">
        <v>0</v>
      </c>
      <c r="Q31" s="38">
        <v>1</v>
      </c>
      <c r="R31" s="38">
        <v>0</v>
      </c>
      <c r="S31" s="38">
        <v>1</v>
      </c>
      <c r="T31" s="38">
        <v>1</v>
      </c>
      <c r="U31" s="38">
        <v>0</v>
      </c>
      <c r="V31" s="38">
        <v>1</v>
      </c>
      <c r="W31" s="38">
        <v>1</v>
      </c>
      <c r="X31" s="38">
        <v>2</v>
      </c>
      <c r="Y31" s="38">
        <v>0</v>
      </c>
      <c r="Z31" s="38">
        <v>1</v>
      </c>
      <c r="AA31" s="38">
        <v>1</v>
      </c>
      <c r="AB31" s="38">
        <v>0</v>
      </c>
      <c r="AC31" s="38">
        <v>0</v>
      </c>
      <c r="AD31" s="38">
        <v>1</v>
      </c>
      <c r="AE31" s="38">
        <v>1</v>
      </c>
      <c r="AF31" s="94">
        <v>0</v>
      </c>
      <c r="AG31" s="10"/>
      <c r="AJ31" s="47"/>
    </row>
    <row r="32" spans="1:36" ht="15" customHeight="1" x14ac:dyDescent="0.35">
      <c r="A32" s="97"/>
      <c r="B32" s="2"/>
      <c r="C32" s="4"/>
      <c r="D32" s="8"/>
      <c r="E32" s="22"/>
      <c r="F32" s="12"/>
      <c r="AF32" s="103"/>
      <c r="AG32" s="10"/>
      <c r="AJ32" s="47"/>
    </row>
    <row r="33" spans="1:36" ht="15" customHeight="1" x14ac:dyDescent="0.35">
      <c r="A33" s="104" t="s">
        <v>101</v>
      </c>
      <c r="C33" s="5"/>
      <c r="D33" s="7"/>
      <c r="E33" s="20"/>
      <c r="F33" s="12"/>
      <c r="AF33" s="103"/>
      <c r="AG33" s="10"/>
      <c r="AJ33" s="47"/>
    </row>
    <row r="34" spans="1:36" ht="15" customHeight="1" x14ac:dyDescent="0.35">
      <c r="A34" s="189">
        <v>18</v>
      </c>
      <c r="B34" s="196" t="s">
        <v>56</v>
      </c>
      <c r="C34" s="186" t="s">
        <v>141</v>
      </c>
      <c r="D34" s="25" t="s">
        <v>142</v>
      </c>
      <c r="E34" s="184">
        <v>2024</v>
      </c>
      <c r="F34" s="27">
        <v>0</v>
      </c>
      <c r="G34" s="27">
        <v>0</v>
      </c>
      <c r="H34" s="27">
        <v>0</v>
      </c>
      <c r="I34" s="27">
        <v>0</v>
      </c>
      <c r="J34" s="27">
        <v>1</v>
      </c>
      <c r="K34" s="27">
        <v>0</v>
      </c>
      <c r="L34" s="27">
        <v>0</v>
      </c>
      <c r="M34" s="27">
        <v>0</v>
      </c>
      <c r="N34" s="27">
        <v>0</v>
      </c>
      <c r="O34" s="27">
        <v>0</v>
      </c>
      <c r="P34" s="27">
        <v>0</v>
      </c>
      <c r="Q34" s="27">
        <v>0</v>
      </c>
      <c r="R34" s="27">
        <v>0</v>
      </c>
      <c r="S34" s="27">
        <v>0</v>
      </c>
      <c r="T34" s="27">
        <v>0</v>
      </c>
      <c r="U34" s="27">
        <v>0</v>
      </c>
      <c r="V34" s="27">
        <v>0</v>
      </c>
      <c r="W34" s="27">
        <v>0</v>
      </c>
      <c r="X34" s="27">
        <v>0</v>
      </c>
      <c r="Y34" s="27">
        <v>1</v>
      </c>
      <c r="Z34" s="27">
        <v>0</v>
      </c>
      <c r="AA34" s="27">
        <v>0</v>
      </c>
      <c r="AB34" s="27">
        <v>0</v>
      </c>
      <c r="AC34" s="27">
        <v>0</v>
      </c>
      <c r="AD34" s="27">
        <v>0</v>
      </c>
      <c r="AE34" s="27">
        <v>0</v>
      </c>
      <c r="AF34" s="89">
        <v>0</v>
      </c>
      <c r="AG34" s="10"/>
      <c r="AJ34" s="47"/>
    </row>
    <row r="35" spans="1:36" ht="15" customHeight="1" x14ac:dyDescent="0.35">
      <c r="A35" s="190"/>
      <c r="B35" s="197"/>
      <c r="C35" s="187"/>
      <c r="D35" s="76" t="s">
        <v>143</v>
      </c>
      <c r="E35" s="185"/>
      <c r="F35" s="12">
        <v>0</v>
      </c>
      <c r="G35" s="12">
        <v>0</v>
      </c>
      <c r="H35" s="12">
        <v>0</v>
      </c>
      <c r="I35" s="12">
        <v>0</v>
      </c>
      <c r="J35" s="12">
        <v>0</v>
      </c>
      <c r="K35" s="12">
        <v>1</v>
      </c>
      <c r="L35" s="12">
        <v>0</v>
      </c>
      <c r="M35" s="12">
        <v>0</v>
      </c>
      <c r="N35" s="12">
        <v>0</v>
      </c>
      <c r="O35" s="12">
        <v>0</v>
      </c>
      <c r="P35" s="12">
        <v>0</v>
      </c>
      <c r="Q35" s="12">
        <v>0</v>
      </c>
      <c r="R35" s="12">
        <v>0</v>
      </c>
      <c r="S35" s="12">
        <v>0</v>
      </c>
      <c r="T35" s="12">
        <v>0</v>
      </c>
      <c r="U35" s="12">
        <v>0</v>
      </c>
      <c r="V35" s="12">
        <v>0</v>
      </c>
      <c r="W35" s="12">
        <v>0</v>
      </c>
      <c r="X35" s="12">
        <v>0</v>
      </c>
      <c r="Y35" s="12">
        <v>0</v>
      </c>
      <c r="Z35" s="12">
        <v>0</v>
      </c>
      <c r="AA35" s="12">
        <v>0</v>
      </c>
      <c r="AB35" s="12">
        <v>0</v>
      </c>
      <c r="AC35" s="12">
        <v>0</v>
      </c>
      <c r="AD35" s="12">
        <v>0</v>
      </c>
      <c r="AE35" s="12">
        <v>0</v>
      </c>
      <c r="AF35" s="93">
        <v>0</v>
      </c>
      <c r="AG35" s="10"/>
      <c r="AJ35" s="47"/>
    </row>
    <row r="36" spans="1:36" ht="15" customHeight="1" x14ac:dyDescent="0.35">
      <c r="A36" s="190"/>
      <c r="B36" s="197"/>
      <c r="C36" s="187"/>
      <c r="D36" s="76" t="s">
        <v>144</v>
      </c>
      <c r="E36" s="185"/>
      <c r="F36" s="12">
        <v>2</v>
      </c>
      <c r="G36" s="12">
        <v>0</v>
      </c>
      <c r="H36" s="12">
        <v>0</v>
      </c>
      <c r="I36" s="12">
        <v>1</v>
      </c>
      <c r="J36" s="12">
        <v>0</v>
      </c>
      <c r="K36" s="12">
        <v>2</v>
      </c>
      <c r="L36" s="12">
        <v>1</v>
      </c>
      <c r="M36" s="12">
        <v>1</v>
      </c>
      <c r="N36" s="12">
        <v>0</v>
      </c>
      <c r="O36" s="12">
        <v>0</v>
      </c>
      <c r="P36" s="12">
        <v>0</v>
      </c>
      <c r="Q36" s="12">
        <v>1</v>
      </c>
      <c r="R36" s="12">
        <v>0</v>
      </c>
      <c r="S36" s="12">
        <v>0</v>
      </c>
      <c r="T36" s="12">
        <v>0</v>
      </c>
      <c r="U36" s="12">
        <v>1</v>
      </c>
      <c r="V36" s="12">
        <v>0</v>
      </c>
      <c r="W36" s="12">
        <v>0</v>
      </c>
      <c r="X36" s="12">
        <v>1</v>
      </c>
      <c r="Y36" s="12">
        <v>0</v>
      </c>
      <c r="Z36" s="12">
        <v>0</v>
      </c>
      <c r="AA36" s="12">
        <v>0</v>
      </c>
      <c r="AB36" s="12">
        <v>0</v>
      </c>
      <c r="AC36" s="12">
        <v>1</v>
      </c>
      <c r="AD36" s="12">
        <v>1</v>
      </c>
      <c r="AE36" s="12">
        <v>2</v>
      </c>
      <c r="AF36" s="103">
        <v>0</v>
      </c>
      <c r="AG36" s="10"/>
      <c r="AJ36" s="47"/>
    </row>
    <row r="37" spans="1:36" ht="29" x14ac:dyDescent="0.35">
      <c r="A37" s="190"/>
      <c r="B37" s="197"/>
      <c r="C37" s="187"/>
      <c r="D37" s="76" t="s">
        <v>145</v>
      </c>
      <c r="E37" s="185"/>
      <c r="F37" s="12">
        <v>1</v>
      </c>
      <c r="G37" s="12">
        <v>0</v>
      </c>
      <c r="H37" s="12">
        <v>1</v>
      </c>
      <c r="I37" s="12">
        <v>1</v>
      </c>
      <c r="J37" s="12">
        <v>1</v>
      </c>
      <c r="K37" s="12">
        <v>1</v>
      </c>
      <c r="L37" s="12">
        <v>0</v>
      </c>
      <c r="M37" s="12">
        <v>0</v>
      </c>
      <c r="N37" s="12">
        <v>0</v>
      </c>
      <c r="O37" s="12">
        <v>0</v>
      </c>
      <c r="P37" s="12">
        <v>0</v>
      </c>
      <c r="Q37" s="12">
        <v>0</v>
      </c>
      <c r="R37" s="12">
        <v>0</v>
      </c>
      <c r="S37" s="12">
        <v>1</v>
      </c>
      <c r="T37" s="12">
        <v>1</v>
      </c>
      <c r="U37" s="12">
        <v>1</v>
      </c>
      <c r="V37" s="12">
        <v>1</v>
      </c>
      <c r="W37" s="12">
        <v>0</v>
      </c>
      <c r="X37" s="12">
        <v>0</v>
      </c>
      <c r="Y37" s="12">
        <v>1</v>
      </c>
      <c r="Z37" s="12">
        <v>0</v>
      </c>
      <c r="AA37" s="12">
        <v>0</v>
      </c>
      <c r="AB37" s="12">
        <v>0</v>
      </c>
      <c r="AC37" s="12">
        <v>0</v>
      </c>
      <c r="AD37" s="12">
        <v>0</v>
      </c>
      <c r="AE37" s="12">
        <v>0</v>
      </c>
      <c r="AF37" s="103">
        <v>1</v>
      </c>
      <c r="AG37" s="10"/>
      <c r="AJ37" s="47"/>
    </row>
    <row r="38" spans="1:36" ht="15" customHeight="1" x14ac:dyDescent="0.35">
      <c r="A38" s="191"/>
      <c r="B38" s="198"/>
      <c r="C38" s="187"/>
      <c r="D38" s="29" t="s">
        <v>146</v>
      </c>
      <c r="E38" s="195"/>
      <c r="F38" s="30">
        <v>0</v>
      </c>
      <c r="G38" s="30">
        <v>0</v>
      </c>
      <c r="H38" s="30">
        <v>0</v>
      </c>
      <c r="I38" s="30">
        <v>1</v>
      </c>
      <c r="J38" s="30">
        <v>1</v>
      </c>
      <c r="K38" s="30">
        <v>0</v>
      </c>
      <c r="L38" s="30">
        <v>0</v>
      </c>
      <c r="M38" s="30">
        <v>0</v>
      </c>
      <c r="N38" s="30">
        <v>0</v>
      </c>
      <c r="O38" s="30">
        <v>1</v>
      </c>
      <c r="P38" s="30">
        <v>2</v>
      </c>
      <c r="Q38" s="30">
        <v>1</v>
      </c>
      <c r="R38" s="30">
        <v>0</v>
      </c>
      <c r="S38" s="30">
        <v>0</v>
      </c>
      <c r="T38" s="30">
        <v>1</v>
      </c>
      <c r="U38" s="30">
        <v>0</v>
      </c>
      <c r="V38" s="30">
        <v>0</v>
      </c>
      <c r="W38" s="30">
        <v>0</v>
      </c>
      <c r="X38" s="30">
        <v>1</v>
      </c>
      <c r="Y38" s="30">
        <v>0</v>
      </c>
      <c r="Z38" s="30">
        <v>1</v>
      </c>
      <c r="AA38" s="30">
        <v>0</v>
      </c>
      <c r="AB38" s="30">
        <v>0</v>
      </c>
      <c r="AC38" s="30">
        <v>0</v>
      </c>
      <c r="AD38" s="30">
        <v>1</v>
      </c>
      <c r="AE38" s="30">
        <v>0</v>
      </c>
      <c r="AF38" s="105">
        <v>2</v>
      </c>
      <c r="AG38" s="10"/>
      <c r="AJ38" s="47"/>
    </row>
    <row r="39" spans="1:36" ht="29" x14ac:dyDescent="0.35">
      <c r="A39" s="189">
        <v>19</v>
      </c>
      <c r="B39" s="192" t="s">
        <v>57</v>
      </c>
      <c r="C39" s="186" t="s">
        <v>90</v>
      </c>
      <c r="D39" s="25" t="s">
        <v>147</v>
      </c>
      <c r="E39" s="184">
        <v>2024</v>
      </c>
      <c r="F39" s="77">
        <v>1</v>
      </c>
      <c r="G39" s="77">
        <v>1</v>
      </c>
      <c r="H39" s="77">
        <v>1</v>
      </c>
      <c r="I39" s="77">
        <v>1</v>
      </c>
      <c r="J39" s="77">
        <v>1</v>
      </c>
      <c r="K39" s="77">
        <v>0</v>
      </c>
      <c r="L39" s="77">
        <v>1</v>
      </c>
      <c r="M39" s="77">
        <v>1</v>
      </c>
      <c r="N39" s="77">
        <v>1</v>
      </c>
      <c r="O39" s="77">
        <v>1</v>
      </c>
      <c r="P39" s="77">
        <v>2</v>
      </c>
      <c r="Q39" s="77">
        <v>1</v>
      </c>
      <c r="R39" s="77">
        <v>2</v>
      </c>
      <c r="S39" s="77">
        <v>0</v>
      </c>
      <c r="T39" s="77">
        <v>0</v>
      </c>
      <c r="U39" s="77">
        <v>1</v>
      </c>
      <c r="V39" s="77">
        <v>1</v>
      </c>
      <c r="W39" s="77">
        <v>1</v>
      </c>
      <c r="X39" s="77">
        <v>1</v>
      </c>
      <c r="Y39" s="77">
        <v>1</v>
      </c>
      <c r="Z39" s="77">
        <v>0</v>
      </c>
      <c r="AA39" s="77">
        <v>0</v>
      </c>
      <c r="AB39" s="77">
        <v>2</v>
      </c>
      <c r="AC39" s="77">
        <v>1</v>
      </c>
      <c r="AD39" s="77">
        <v>0</v>
      </c>
      <c r="AE39" s="77">
        <v>2</v>
      </c>
      <c r="AF39" s="78">
        <v>0</v>
      </c>
      <c r="AG39" s="10"/>
      <c r="AJ39" s="47"/>
    </row>
    <row r="40" spans="1:36" ht="28.75" customHeight="1" x14ac:dyDescent="0.35">
      <c r="A40" s="191"/>
      <c r="B40" s="194"/>
      <c r="C40" s="188"/>
      <c r="D40" s="29" t="s">
        <v>148</v>
      </c>
      <c r="E40" s="195"/>
      <c r="F40" s="79">
        <v>3</v>
      </c>
      <c r="G40" s="79">
        <v>1</v>
      </c>
      <c r="H40" s="79">
        <v>3</v>
      </c>
      <c r="I40" s="79">
        <v>3</v>
      </c>
      <c r="J40" s="79">
        <v>1</v>
      </c>
      <c r="K40" s="79">
        <v>2</v>
      </c>
      <c r="L40" s="79">
        <v>2</v>
      </c>
      <c r="M40" s="79">
        <v>3</v>
      </c>
      <c r="N40" s="79">
        <v>1</v>
      </c>
      <c r="O40" s="79">
        <v>1</v>
      </c>
      <c r="P40" s="79">
        <v>3</v>
      </c>
      <c r="Q40" s="79">
        <v>1</v>
      </c>
      <c r="R40" s="79">
        <v>3</v>
      </c>
      <c r="S40" s="79">
        <v>0</v>
      </c>
      <c r="T40" s="79">
        <v>0</v>
      </c>
      <c r="U40" s="79">
        <v>1</v>
      </c>
      <c r="V40" s="79">
        <v>2</v>
      </c>
      <c r="W40" s="79">
        <v>1</v>
      </c>
      <c r="X40" s="79">
        <v>1</v>
      </c>
      <c r="Y40" s="79">
        <v>1</v>
      </c>
      <c r="Z40" s="79">
        <v>0</v>
      </c>
      <c r="AA40" s="79">
        <v>0</v>
      </c>
      <c r="AB40" s="79">
        <v>3</v>
      </c>
      <c r="AC40" s="79">
        <v>2</v>
      </c>
      <c r="AD40" s="79">
        <v>0</v>
      </c>
      <c r="AE40" s="79">
        <v>2</v>
      </c>
      <c r="AF40" s="80">
        <v>0</v>
      </c>
      <c r="AG40" s="10"/>
      <c r="AJ40" s="47"/>
    </row>
    <row r="41" spans="1:36" ht="15" customHeight="1" x14ac:dyDescent="0.35">
      <c r="A41" s="208">
        <v>22</v>
      </c>
      <c r="B41" s="202" t="s">
        <v>60</v>
      </c>
      <c r="C41" s="24" t="s">
        <v>76</v>
      </c>
      <c r="D41" s="25" t="s">
        <v>149</v>
      </c>
      <c r="E41" s="64">
        <v>2022</v>
      </c>
      <c r="F41" s="106">
        <v>45</v>
      </c>
      <c r="G41" s="106">
        <v>51</v>
      </c>
      <c r="H41" s="106">
        <v>60</v>
      </c>
      <c r="I41" s="106">
        <v>37</v>
      </c>
      <c r="J41" s="106">
        <v>31</v>
      </c>
      <c r="K41" s="106">
        <v>38</v>
      </c>
      <c r="L41" s="106">
        <v>47</v>
      </c>
      <c r="M41" s="106">
        <v>31</v>
      </c>
      <c r="N41" s="106">
        <v>47</v>
      </c>
      <c r="O41" s="106">
        <v>54</v>
      </c>
      <c r="P41" s="106">
        <v>42</v>
      </c>
      <c r="Q41" s="106">
        <v>39</v>
      </c>
      <c r="R41" s="106">
        <v>46</v>
      </c>
      <c r="S41" s="106">
        <v>38</v>
      </c>
      <c r="T41" s="106">
        <v>54</v>
      </c>
      <c r="U41" s="106">
        <v>50</v>
      </c>
      <c r="V41" s="106">
        <v>56.000000000000007</v>
      </c>
      <c r="W41" s="106">
        <v>38</v>
      </c>
      <c r="X41" s="106">
        <v>43</v>
      </c>
      <c r="Y41" s="106">
        <v>42</v>
      </c>
      <c r="Z41" s="106">
        <v>54</v>
      </c>
      <c r="AA41" s="106">
        <v>31</v>
      </c>
      <c r="AB41" s="106">
        <v>39</v>
      </c>
      <c r="AC41" s="106">
        <v>42</v>
      </c>
      <c r="AD41" s="106">
        <v>41</v>
      </c>
      <c r="AE41" s="106">
        <v>39</v>
      </c>
      <c r="AF41" s="107">
        <v>69</v>
      </c>
      <c r="AG41" s="10"/>
      <c r="AJ41" s="47"/>
    </row>
    <row r="42" spans="1:36" ht="15" customHeight="1" x14ac:dyDescent="0.35">
      <c r="A42" s="209"/>
      <c r="B42" s="203"/>
      <c r="C42" s="28" t="s">
        <v>150</v>
      </c>
      <c r="D42" s="29" t="s">
        <v>151</v>
      </c>
      <c r="E42" s="65">
        <v>2022</v>
      </c>
      <c r="F42" s="33">
        <v>960</v>
      </c>
      <c r="G42" s="33">
        <v>1080</v>
      </c>
      <c r="H42" s="33">
        <v>1110</v>
      </c>
      <c r="I42" s="33">
        <v>1240</v>
      </c>
      <c r="J42" s="33">
        <v>1050</v>
      </c>
      <c r="K42" s="33">
        <v>2510</v>
      </c>
      <c r="L42" s="33">
        <v>1140</v>
      </c>
      <c r="M42" s="33">
        <v>2740</v>
      </c>
      <c r="N42" s="33">
        <v>1200</v>
      </c>
      <c r="O42" s="33">
        <v>1380</v>
      </c>
      <c r="P42" s="33">
        <v>1070</v>
      </c>
      <c r="Q42" s="33">
        <v>1010</v>
      </c>
      <c r="R42" s="33">
        <v>1350</v>
      </c>
      <c r="S42" s="33">
        <v>1070</v>
      </c>
      <c r="T42" s="33">
        <v>870</v>
      </c>
      <c r="U42" s="33">
        <v>1170</v>
      </c>
      <c r="V42" s="33">
        <v>1340</v>
      </c>
      <c r="W42" s="33">
        <v>1140</v>
      </c>
      <c r="X42" s="33">
        <v>1000</v>
      </c>
      <c r="Y42" s="33">
        <v>1020</v>
      </c>
      <c r="Z42" s="33">
        <v>1400</v>
      </c>
      <c r="AA42" s="33">
        <v>1330</v>
      </c>
      <c r="AB42" s="33">
        <v>1420</v>
      </c>
      <c r="AC42" s="33">
        <v>1160</v>
      </c>
      <c r="AD42" s="33">
        <v>1200</v>
      </c>
      <c r="AE42" s="33">
        <v>1720</v>
      </c>
      <c r="AF42" s="105">
        <v>1124</v>
      </c>
      <c r="AG42" s="10"/>
      <c r="AJ42" s="47"/>
    </row>
    <row r="43" spans="1:36" ht="15" customHeight="1" x14ac:dyDescent="0.35">
      <c r="A43" s="199">
        <v>27</v>
      </c>
      <c r="B43" s="196" t="s">
        <v>65</v>
      </c>
      <c r="C43" s="186" t="s">
        <v>90</v>
      </c>
      <c r="D43" s="31" t="s">
        <v>152</v>
      </c>
      <c r="E43" s="184">
        <v>2024</v>
      </c>
      <c r="F43" s="35">
        <v>1</v>
      </c>
      <c r="G43" s="35">
        <v>1</v>
      </c>
      <c r="H43" s="35">
        <v>1</v>
      </c>
      <c r="I43" s="35">
        <v>1</v>
      </c>
      <c r="J43" s="35">
        <v>1</v>
      </c>
      <c r="K43" s="35">
        <v>1</v>
      </c>
      <c r="L43" s="35">
        <v>1</v>
      </c>
      <c r="M43" s="35">
        <v>1</v>
      </c>
      <c r="N43" s="35">
        <v>1</v>
      </c>
      <c r="O43" s="35">
        <v>1</v>
      </c>
      <c r="P43" s="35">
        <v>1</v>
      </c>
      <c r="Q43" s="35">
        <v>0</v>
      </c>
      <c r="R43" s="35">
        <v>1</v>
      </c>
      <c r="S43" s="35">
        <v>0</v>
      </c>
      <c r="T43" s="35">
        <v>1</v>
      </c>
      <c r="U43" s="35">
        <v>1</v>
      </c>
      <c r="V43" s="35">
        <v>1</v>
      </c>
      <c r="W43" s="35">
        <v>1</v>
      </c>
      <c r="X43" s="35">
        <v>1</v>
      </c>
      <c r="Y43" s="35">
        <v>1</v>
      </c>
      <c r="Z43" s="35">
        <v>1</v>
      </c>
      <c r="AA43" s="35">
        <v>1</v>
      </c>
      <c r="AB43" s="35">
        <v>1</v>
      </c>
      <c r="AC43" s="35">
        <v>1</v>
      </c>
      <c r="AD43" s="35">
        <v>1</v>
      </c>
      <c r="AE43" s="35">
        <v>1</v>
      </c>
      <c r="AF43" s="102">
        <v>1</v>
      </c>
      <c r="AG43" s="10"/>
    </row>
    <row r="44" spans="1:36" ht="15" customHeight="1" x14ac:dyDescent="0.35">
      <c r="A44" s="200"/>
      <c r="B44" s="197"/>
      <c r="C44" s="187"/>
      <c r="D44" s="8" t="s">
        <v>153</v>
      </c>
      <c r="E44" s="185"/>
      <c r="F44" s="1">
        <v>1</v>
      </c>
      <c r="G44" s="1">
        <v>1</v>
      </c>
      <c r="H44" s="1">
        <v>1</v>
      </c>
      <c r="I44" s="1">
        <v>1</v>
      </c>
      <c r="J44" s="1">
        <v>1</v>
      </c>
      <c r="K44" s="1">
        <v>1</v>
      </c>
      <c r="L44" s="1">
        <v>1</v>
      </c>
      <c r="M44" s="1">
        <v>1</v>
      </c>
      <c r="N44" s="1">
        <v>1</v>
      </c>
      <c r="O44" s="1">
        <v>1</v>
      </c>
      <c r="P44" s="1">
        <v>1</v>
      </c>
      <c r="Q44" s="1">
        <v>0</v>
      </c>
      <c r="R44" s="1">
        <v>1</v>
      </c>
      <c r="S44" s="1">
        <v>0</v>
      </c>
      <c r="T44" s="1">
        <v>1</v>
      </c>
      <c r="U44" s="1">
        <v>1</v>
      </c>
      <c r="V44" s="1">
        <v>1</v>
      </c>
      <c r="W44" s="1">
        <v>1</v>
      </c>
      <c r="X44" s="1">
        <v>1</v>
      </c>
      <c r="Y44" s="1">
        <v>1</v>
      </c>
      <c r="Z44" s="1">
        <v>1</v>
      </c>
      <c r="AA44" s="1">
        <v>1</v>
      </c>
      <c r="AB44" s="1">
        <v>1</v>
      </c>
      <c r="AC44" s="1">
        <v>1</v>
      </c>
      <c r="AD44" s="1">
        <v>1</v>
      </c>
      <c r="AE44" s="1">
        <v>1</v>
      </c>
      <c r="AF44" s="103">
        <v>1</v>
      </c>
      <c r="AG44" s="10"/>
    </row>
    <row r="45" spans="1:36" ht="15" customHeight="1" x14ac:dyDescent="0.35">
      <c r="A45" s="200"/>
      <c r="B45" s="197"/>
      <c r="C45" s="187"/>
      <c r="D45" s="8" t="s">
        <v>154</v>
      </c>
      <c r="E45" s="185"/>
      <c r="F45" s="1">
        <v>1</v>
      </c>
      <c r="G45" s="1">
        <v>1</v>
      </c>
      <c r="H45" s="1">
        <v>1</v>
      </c>
      <c r="I45" s="1">
        <v>1</v>
      </c>
      <c r="J45" s="1">
        <v>1</v>
      </c>
      <c r="K45" s="1">
        <v>1</v>
      </c>
      <c r="L45" s="1">
        <v>1</v>
      </c>
      <c r="M45" s="1">
        <v>1</v>
      </c>
      <c r="N45" s="1">
        <v>1</v>
      </c>
      <c r="O45" s="1">
        <v>1</v>
      </c>
      <c r="P45" s="1">
        <v>1</v>
      </c>
      <c r="Q45" s="1">
        <v>0</v>
      </c>
      <c r="R45" s="1">
        <v>1</v>
      </c>
      <c r="S45" s="1">
        <v>0</v>
      </c>
      <c r="T45" s="1">
        <v>1</v>
      </c>
      <c r="U45" s="1">
        <v>1</v>
      </c>
      <c r="V45" s="1">
        <v>1</v>
      </c>
      <c r="W45" s="1">
        <v>1</v>
      </c>
      <c r="X45" s="1">
        <v>1</v>
      </c>
      <c r="Y45" s="1">
        <v>1</v>
      </c>
      <c r="Z45" s="1">
        <v>1</v>
      </c>
      <c r="AA45" s="1">
        <v>1</v>
      </c>
      <c r="AB45" s="1">
        <v>1</v>
      </c>
      <c r="AC45" s="1">
        <v>1</v>
      </c>
      <c r="AD45" s="1">
        <v>1</v>
      </c>
      <c r="AE45" s="1">
        <v>1</v>
      </c>
      <c r="AF45" s="103">
        <v>1</v>
      </c>
      <c r="AG45" s="10"/>
    </row>
    <row r="46" spans="1:36" ht="15" customHeight="1" x14ac:dyDescent="0.35">
      <c r="A46" s="200"/>
      <c r="B46" s="197"/>
      <c r="C46" s="187"/>
      <c r="D46" s="8" t="s">
        <v>155</v>
      </c>
      <c r="E46" s="185"/>
      <c r="F46" s="1">
        <v>0</v>
      </c>
      <c r="G46" s="1">
        <v>1</v>
      </c>
      <c r="H46" s="1">
        <v>1</v>
      </c>
      <c r="I46" s="1">
        <v>1</v>
      </c>
      <c r="J46" s="1">
        <v>1</v>
      </c>
      <c r="K46" s="1">
        <v>1</v>
      </c>
      <c r="L46" s="1">
        <v>1</v>
      </c>
      <c r="M46" s="1">
        <v>1</v>
      </c>
      <c r="N46" s="1">
        <v>1</v>
      </c>
      <c r="O46" s="1">
        <v>1</v>
      </c>
      <c r="P46" s="1">
        <v>1</v>
      </c>
      <c r="Q46" s="1">
        <v>0</v>
      </c>
      <c r="R46" s="1">
        <v>1</v>
      </c>
      <c r="S46" s="1">
        <v>0</v>
      </c>
      <c r="T46" s="1">
        <v>0</v>
      </c>
      <c r="U46" s="1">
        <v>0</v>
      </c>
      <c r="V46" s="1">
        <v>0.5</v>
      </c>
      <c r="W46" s="1">
        <v>0</v>
      </c>
      <c r="X46" s="1">
        <v>0</v>
      </c>
      <c r="Y46" s="1">
        <v>0</v>
      </c>
      <c r="Z46" s="1">
        <v>0.5</v>
      </c>
      <c r="AA46" s="1">
        <v>0</v>
      </c>
      <c r="AB46" s="1">
        <v>1</v>
      </c>
      <c r="AC46" s="1">
        <v>1</v>
      </c>
      <c r="AD46" s="1">
        <v>0</v>
      </c>
      <c r="AE46" s="1">
        <v>0</v>
      </c>
      <c r="AF46" s="103">
        <v>1</v>
      </c>
      <c r="AG46" s="10"/>
    </row>
    <row r="47" spans="1:36" ht="15" customHeight="1" x14ac:dyDescent="0.35">
      <c r="A47" s="201"/>
      <c r="B47" s="198"/>
      <c r="C47" s="188"/>
      <c r="D47" s="32" t="s">
        <v>156</v>
      </c>
      <c r="E47" s="195"/>
      <c r="F47" s="34">
        <v>1</v>
      </c>
      <c r="G47" s="34">
        <v>1</v>
      </c>
      <c r="H47" s="34">
        <v>0</v>
      </c>
      <c r="I47" s="34">
        <v>1</v>
      </c>
      <c r="J47" s="34">
        <v>1</v>
      </c>
      <c r="K47" s="34">
        <v>1</v>
      </c>
      <c r="L47" s="34">
        <v>1</v>
      </c>
      <c r="M47" s="34">
        <v>1</v>
      </c>
      <c r="N47" s="34">
        <v>1</v>
      </c>
      <c r="O47" s="34">
        <v>0</v>
      </c>
      <c r="P47" s="34">
        <v>1</v>
      </c>
      <c r="Q47" s="34">
        <v>0</v>
      </c>
      <c r="R47" s="34">
        <v>1</v>
      </c>
      <c r="S47" s="34">
        <v>0</v>
      </c>
      <c r="T47" s="34">
        <v>1</v>
      </c>
      <c r="U47" s="34">
        <v>1</v>
      </c>
      <c r="V47" s="34">
        <v>1</v>
      </c>
      <c r="W47" s="34">
        <v>1</v>
      </c>
      <c r="X47" s="34">
        <v>1</v>
      </c>
      <c r="Y47" s="34">
        <v>1</v>
      </c>
      <c r="Z47" s="34">
        <v>1</v>
      </c>
      <c r="AA47" s="34">
        <v>0</v>
      </c>
      <c r="AB47" s="34">
        <v>1</v>
      </c>
      <c r="AC47" s="34">
        <v>1</v>
      </c>
      <c r="AD47" s="34">
        <v>1</v>
      </c>
      <c r="AE47" s="34">
        <v>1</v>
      </c>
      <c r="AF47" s="105">
        <v>1</v>
      </c>
      <c r="AG47" s="10"/>
    </row>
    <row r="48" spans="1:36" ht="15" customHeight="1" x14ac:dyDescent="0.35">
      <c r="A48" s="189">
        <v>28</v>
      </c>
      <c r="B48" s="196" t="s">
        <v>66</v>
      </c>
      <c r="C48" s="186" t="s">
        <v>98</v>
      </c>
      <c r="D48" s="25" t="s">
        <v>157</v>
      </c>
      <c r="E48" s="185">
        <v>2024</v>
      </c>
      <c r="F48" s="12">
        <v>0</v>
      </c>
      <c r="G48" s="12">
        <v>0</v>
      </c>
      <c r="H48" s="12">
        <v>0</v>
      </c>
      <c r="I48" s="12">
        <v>0</v>
      </c>
      <c r="J48" s="12">
        <v>0</v>
      </c>
      <c r="K48" s="12">
        <v>0</v>
      </c>
      <c r="L48" s="12">
        <v>0</v>
      </c>
      <c r="M48" s="12">
        <v>0</v>
      </c>
      <c r="N48" s="12">
        <v>0</v>
      </c>
      <c r="O48" s="12">
        <v>0</v>
      </c>
      <c r="P48" s="12">
        <v>1</v>
      </c>
      <c r="Q48" s="12">
        <v>0</v>
      </c>
      <c r="R48" s="12">
        <v>1</v>
      </c>
      <c r="S48" s="12">
        <v>0</v>
      </c>
      <c r="T48" s="12">
        <v>0</v>
      </c>
      <c r="U48" s="12">
        <v>0</v>
      </c>
      <c r="V48" s="12">
        <v>0</v>
      </c>
      <c r="W48" s="12">
        <v>0</v>
      </c>
      <c r="X48" s="12">
        <v>0</v>
      </c>
      <c r="Y48" s="12">
        <v>0</v>
      </c>
      <c r="Z48" s="12">
        <v>0</v>
      </c>
      <c r="AA48" s="12">
        <v>0</v>
      </c>
      <c r="AB48" s="12">
        <v>0</v>
      </c>
      <c r="AC48" s="12">
        <v>0</v>
      </c>
      <c r="AD48" s="12">
        <v>0</v>
      </c>
      <c r="AE48" s="12">
        <v>0</v>
      </c>
      <c r="AF48" s="89">
        <v>0</v>
      </c>
      <c r="AG48" s="10"/>
    </row>
    <row r="49" spans="1:33" ht="15" customHeight="1" x14ac:dyDescent="0.35">
      <c r="A49" s="190"/>
      <c r="B49" s="197"/>
      <c r="C49" s="187"/>
      <c r="D49" s="76" t="s">
        <v>158</v>
      </c>
      <c r="E49" s="185"/>
      <c r="F49" s="12">
        <v>0</v>
      </c>
      <c r="G49" s="12">
        <v>0</v>
      </c>
      <c r="H49" s="12">
        <v>0</v>
      </c>
      <c r="I49" s="12">
        <v>0</v>
      </c>
      <c r="J49" s="12">
        <v>0</v>
      </c>
      <c r="K49" s="12">
        <v>0</v>
      </c>
      <c r="L49" s="12">
        <v>0</v>
      </c>
      <c r="M49" s="12">
        <v>0</v>
      </c>
      <c r="N49" s="12">
        <v>0</v>
      </c>
      <c r="O49" s="12">
        <v>0</v>
      </c>
      <c r="P49" s="12">
        <v>0</v>
      </c>
      <c r="Q49" s="12">
        <v>0</v>
      </c>
      <c r="R49" s="12">
        <v>0</v>
      </c>
      <c r="S49" s="12">
        <v>0</v>
      </c>
      <c r="T49" s="12">
        <v>0</v>
      </c>
      <c r="U49" s="12">
        <v>0</v>
      </c>
      <c r="V49" s="12">
        <v>0</v>
      </c>
      <c r="W49" s="12">
        <v>0</v>
      </c>
      <c r="X49" s="12">
        <v>0</v>
      </c>
      <c r="Y49" s="12">
        <v>0</v>
      </c>
      <c r="Z49" s="12">
        <v>0</v>
      </c>
      <c r="AA49" s="12">
        <v>0</v>
      </c>
      <c r="AB49" s="12">
        <v>0</v>
      </c>
      <c r="AC49" s="12">
        <v>0</v>
      </c>
      <c r="AD49" s="12">
        <v>0</v>
      </c>
      <c r="AE49" s="12">
        <v>0</v>
      </c>
      <c r="AF49" s="93">
        <v>0</v>
      </c>
      <c r="AG49" s="10"/>
    </row>
    <row r="50" spans="1:33" ht="15" customHeight="1" x14ac:dyDescent="0.35">
      <c r="A50" s="190"/>
      <c r="B50" s="197"/>
      <c r="C50" s="187"/>
      <c r="D50" s="76" t="s">
        <v>159</v>
      </c>
      <c r="E50" s="185"/>
      <c r="F50" s="12">
        <v>0</v>
      </c>
      <c r="G50" s="12">
        <v>0</v>
      </c>
      <c r="H50" s="12">
        <v>0</v>
      </c>
      <c r="I50" s="12">
        <v>0</v>
      </c>
      <c r="J50" s="12">
        <v>0</v>
      </c>
      <c r="K50" s="12">
        <v>0</v>
      </c>
      <c r="L50" s="12">
        <v>0</v>
      </c>
      <c r="M50" s="12">
        <v>0</v>
      </c>
      <c r="N50" s="12">
        <v>0</v>
      </c>
      <c r="O50" s="12">
        <v>0</v>
      </c>
      <c r="P50" s="12">
        <v>1</v>
      </c>
      <c r="Q50" s="12">
        <v>0</v>
      </c>
      <c r="R50" s="12">
        <v>1</v>
      </c>
      <c r="S50" s="12">
        <v>0</v>
      </c>
      <c r="T50" s="12">
        <v>0</v>
      </c>
      <c r="U50" s="12">
        <v>0</v>
      </c>
      <c r="V50" s="12">
        <v>0</v>
      </c>
      <c r="W50" s="12">
        <v>0</v>
      </c>
      <c r="X50" s="12">
        <v>0</v>
      </c>
      <c r="Y50" s="12">
        <v>0</v>
      </c>
      <c r="Z50" s="12">
        <v>0</v>
      </c>
      <c r="AA50" s="12">
        <v>0</v>
      </c>
      <c r="AB50" s="12">
        <v>0</v>
      </c>
      <c r="AC50" s="12">
        <v>0</v>
      </c>
      <c r="AD50" s="12">
        <v>0</v>
      </c>
      <c r="AE50" s="12">
        <v>0</v>
      </c>
      <c r="AF50" s="93">
        <v>0</v>
      </c>
      <c r="AG50" s="10"/>
    </row>
    <row r="51" spans="1:33" ht="15" customHeight="1" x14ac:dyDescent="0.35">
      <c r="A51" s="190"/>
      <c r="B51" s="197"/>
      <c r="C51" s="187"/>
      <c r="D51" s="76" t="s">
        <v>160</v>
      </c>
      <c r="E51" s="185"/>
      <c r="F51" s="12">
        <v>0</v>
      </c>
      <c r="G51" s="12">
        <v>0</v>
      </c>
      <c r="H51" s="12">
        <v>0.2</v>
      </c>
      <c r="I51" s="12">
        <v>0</v>
      </c>
      <c r="J51" s="12">
        <v>0</v>
      </c>
      <c r="K51" s="12">
        <v>0</v>
      </c>
      <c r="L51" s="12">
        <v>1</v>
      </c>
      <c r="M51" s="12">
        <v>1</v>
      </c>
      <c r="N51" s="12">
        <v>0</v>
      </c>
      <c r="O51" s="12">
        <v>0.32</v>
      </c>
      <c r="P51" s="12">
        <v>1</v>
      </c>
      <c r="Q51" s="12">
        <v>0</v>
      </c>
      <c r="R51" s="12">
        <v>1</v>
      </c>
      <c r="S51" s="12">
        <v>0</v>
      </c>
      <c r="T51" s="12">
        <v>0</v>
      </c>
      <c r="U51" s="12">
        <v>0</v>
      </c>
      <c r="V51" s="12">
        <v>0</v>
      </c>
      <c r="W51" s="12">
        <v>0</v>
      </c>
      <c r="X51" s="12">
        <v>0</v>
      </c>
      <c r="Y51" s="12">
        <v>0</v>
      </c>
      <c r="Z51" s="12">
        <v>0</v>
      </c>
      <c r="AA51" s="12">
        <v>0</v>
      </c>
      <c r="AB51" s="12">
        <v>1</v>
      </c>
      <c r="AC51" s="12">
        <v>0</v>
      </c>
      <c r="AD51" s="12">
        <v>0</v>
      </c>
      <c r="AE51" s="12">
        <v>0</v>
      </c>
      <c r="AF51" s="93">
        <v>0</v>
      </c>
      <c r="AG51" s="10"/>
    </row>
    <row r="52" spans="1:33" ht="15" customHeight="1" x14ac:dyDescent="0.35">
      <c r="A52" s="190"/>
      <c r="B52" s="197"/>
      <c r="C52" s="187"/>
      <c r="D52" s="76" t="s">
        <v>161</v>
      </c>
      <c r="E52" s="185"/>
      <c r="F52" s="12">
        <v>0</v>
      </c>
      <c r="G52" s="12">
        <v>0</v>
      </c>
      <c r="H52" s="12">
        <v>0.2</v>
      </c>
      <c r="I52" s="12">
        <v>0</v>
      </c>
      <c r="J52" s="12">
        <v>0</v>
      </c>
      <c r="K52" s="12">
        <v>0</v>
      </c>
      <c r="L52" s="12">
        <v>1</v>
      </c>
      <c r="M52" s="12">
        <v>0</v>
      </c>
      <c r="N52" s="12">
        <v>0</v>
      </c>
      <c r="O52" s="12">
        <v>0.32</v>
      </c>
      <c r="P52" s="12">
        <v>1</v>
      </c>
      <c r="Q52" s="12">
        <v>0</v>
      </c>
      <c r="R52" s="12">
        <v>1</v>
      </c>
      <c r="S52" s="12">
        <v>0</v>
      </c>
      <c r="T52" s="12">
        <v>0</v>
      </c>
      <c r="U52" s="12">
        <v>0</v>
      </c>
      <c r="V52" s="12">
        <v>0</v>
      </c>
      <c r="W52" s="12">
        <v>0</v>
      </c>
      <c r="X52" s="12">
        <v>0</v>
      </c>
      <c r="Y52" s="12">
        <v>0</v>
      </c>
      <c r="Z52" s="12">
        <v>0</v>
      </c>
      <c r="AA52" s="12">
        <v>0</v>
      </c>
      <c r="AB52" s="12">
        <v>1</v>
      </c>
      <c r="AC52" s="12">
        <v>0</v>
      </c>
      <c r="AD52" s="12">
        <v>0</v>
      </c>
      <c r="AE52" s="12">
        <v>0</v>
      </c>
      <c r="AF52" s="93">
        <v>0</v>
      </c>
      <c r="AG52" s="10"/>
    </row>
    <row r="53" spans="1:33" ht="15" customHeight="1" x14ac:dyDescent="0.35">
      <c r="A53" s="191"/>
      <c r="B53" s="198"/>
      <c r="C53" s="188"/>
      <c r="D53" s="29" t="s">
        <v>162</v>
      </c>
      <c r="E53" s="195"/>
      <c r="F53" s="30">
        <v>0</v>
      </c>
      <c r="G53" s="30">
        <v>0</v>
      </c>
      <c r="H53" s="30">
        <v>0.2</v>
      </c>
      <c r="I53" s="30">
        <v>0</v>
      </c>
      <c r="J53" s="30">
        <v>0</v>
      </c>
      <c r="K53" s="30">
        <v>0</v>
      </c>
      <c r="L53" s="30">
        <v>1</v>
      </c>
      <c r="M53" s="30">
        <v>1</v>
      </c>
      <c r="N53" s="30">
        <v>0</v>
      </c>
      <c r="O53" s="30">
        <v>0.32</v>
      </c>
      <c r="P53" s="30">
        <v>1</v>
      </c>
      <c r="Q53" s="30">
        <v>0</v>
      </c>
      <c r="R53" s="30">
        <v>1</v>
      </c>
      <c r="S53" s="30">
        <v>0</v>
      </c>
      <c r="T53" s="30">
        <v>0</v>
      </c>
      <c r="U53" s="30">
        <v>0</v>
      </c>
      <c r="V53" s="30">
        <v>0</v>
      </c>
      <c r="W53" s="30">
        <v>0</v>
      </c>
      <c r="X53" s="30">
        <v>0</v>
      </c>
      <c r="Y53" s="30">
        <v>0</v>
      </c>
      <c r="Z53" s="30">
        <v>0</v>
      </c>
      <c r="AA53" s="30">
        <v>0</v>
      </c>
      <c r="AB53" s="30">
        <v>1</v>
      </c>
      <c r="AC53" s="30">
        <v>0</v>
      </c>
      <c r="AD53" s="30">
        <v>0</v>
      </c>
      <c r="AE53" s="30">
        <v>0</v>
      </c>
      <c r="AF53" s="94">
        <v>0</v>
      </c>
      <c r="AG53" s="10"/>
    </row>
    <row r="54" spans="1:33" ht="15" customHeight="1" x14ac:dyDescent="0.35">
      <c r="A54" s="199">
        <v>29</v>
      </c>
      <c r="B54" s="202" t="s">
        <v>67</v>
      </c>
      <c r="C54" s="186" t="s">
        <v>112</v>
      </c>
      <c r="D54" s="25" t="s">
        <v>163</v>
      </c>
      <c r="E54" s="184">
        <v>2024</v>
      </c>
      <c r="F54" s="26">
        <v>5</v>
      </c>
      <c r="G54" s="26">
        <v>5</v>
      </c>
      <c r="H54" s="26">
        <v>3</v>
      </c>
      <c r="I54" s="26">
        <v>2</v>
      </c>
      <c r="J54" s="26">
        <v>5</v>
      </c>
      <c r="K54" s="26">
        <v>2</v>
      </c>
      <c r="L54" s="26">
        <v>3</v>
      </c>
      <c r="M54" s="26">
        <v>2</v>
      </c>
      <c r="N54" s="26">
        <v>5</v>
      </c>
      <c r="O54" s="26">
        <v>5</v>
      </c>
      <c r="P54" s="26">
        <v>2</v>
      </c>
      <c r="Q54" s="26">
        <v>3</v>
      </c>
      <c r="R54" s="26">
        <v>2</v>
      </c>
      <c r="S54" s="26">
        <v>5</v>
      </c>
      <c r="T54" s="26">
        <v>5</v>
      </c>
      <c r="U54" s="26">
        <v>5</v>
      </c>
      <c r="V54" s="26">
        <v>2</v>
      </c>
      <c r="W54" s="26">
        <v>4</v>
      </c>
      <c r="X54" s="26">
        <v>5</v>
      </c>
      <c r="Y54" s="26">
        <v>5</v>
      </c>
      <c r="Z54" s="26">
        <v>5</v>
      </c>
      <c r="AA54" s="26">
        <v>5</v>
      </c>
      <c r="AB54" s="26">
        <v>2</v>
      </c>
      <c r="AC54" s="26">
        <v>5</v>
      </c>
      <c r="AD54" s="26">
        <v>5</v>
      </c>
      <c r="AE54" s="26">
        <v>2</v>
      </c>
      <c r="AF54" s="204">
        <v>30</v>
      </c>
      <c r="AG54" s="10"/>
    </row>
    <row r="55" spans="1:33" ht="15" customHeight="1" x14ac:dyDescent="0.35">
      <c r="A55" s="201"/>
      <c r="B55" s="203"/>
      <c r="C55" s="188"/>
      <c r="D55" s="29" t="s">
        <v>164</v>
      </c>
      <c r="E55" s="195"/>
      <c r="F55" s="37">
        <v>3</v>
      </c>
      <c r="G55" s="34">
        <v>0</v>
      </c>
      <c r="H55" s="34">
        <v>3</v>
      </c>
      <c r="I55" s="34">
        <v>2</v>
      </c>
      <c r="J55" s="34">
        <v>0</v>
      </c>
      <c r="K55" s="34">
        <v>2</v>
      </c>
      <c r="L55" s="34">
        <v>2</v>
      </c>
      <c r="M55" s="34">
        <v>2</v>
      </c>
      <c r="N55" s="34">
        <v>3</v>
      </c>
      <c r="O55" s="34">
        <v>5</v>
      </c>
      <c r="P55" s="34">
        <v>2</v>
      </c>
      <c r="Q55" s="34">
        <v>3</v>
      </c>
      <c r="R55" s="34">
        <v>0</v>
      </c>
      <c r="S55" s="34">
        <v>5</v>
      </c>
      <c r="T55" s="34">
        <v>5</v>
      </c>
      <c r="U55" s="34">
        <v>4</v>
      </c>
      <c r="V55" s="34">
        <v>2</v>
      </c>
      <c r="W55" s="34">
        <v>2</v>
      </c>
      <c r="X55" s="34">
        <v>5</v>
      </c>
      <c r="Y55" s="34">
        <v>3</v>
      </c>
      <c r="Z55" s="34">
        <v>3</v>
      </c>
      <c r="AA55" s="34">
        <v>5</v>
      </c>
      <c r="AB55" s="34">
        <v>0</v>
      </c>
      <c r="AC55" s="34">
        <v>3</v>
      </c>
      <c r="AD55" s="34">
        <v>3</v>
      </c>
      <c r="AE55" s="34">
        <v>2</v>
      </c>
      <c r="AF55" s="205"/>
      <c r="AG55" s="10"/>
    </row>
    <row r="56" spans="1:33" ht="15" customHeight="1" x14ac:dyDescent="0.35">
      <c r="F56" s="23"/>
      <c r="G56" s="23"/>
      <c r="H56" s="23"/>
      <c r="I56" s="23"/>
      <c r="J56" s="23"/>
      <c r="K56" s="23"/>
      <c r="L56" s="23"/>
      <c r="M56" s="23"/>
      <c r="N56" s="23"/>
      <c r="O56" s="23"/>
      <c r="P56" s="23"/>
      <c r="Q56" s="23"/>
      <c r="R56" s="23"/>
      <c r="S56" s="23"/>
      <c r="T56" s="23"/>
      <c r="U56" s="23"/>
      <c r="V56" s="23"/>
      <c r="W56" s="23"/>
      <c r="X56" s="23"/>
      <c r="Y56" s="23"/>
      <c r="Z56" s="23"/>
      <c r="AA56" s="23"/>
      <c r="AB56" s="23"/>
      <c r="AC56" s="23"/>
      <c r="AD56" s="23"/>
      <c r="AE56" s="23"/>
    </row>
  </sheetData>
  <mergeCells count="47">
    <mergeCell ref="C10:C13"/>
    <mergeCell ref="E6:E13"/>
    <mergeCell ref="E14:E18"/>
    <mergeCell ref="B41:B42"/>
    <mergeCell ref="A41:A42"/>
    <mergeCell ref="B14:B18"/>
    <mergeCell ref="A14:A18"/>
    <mergeCell ref="B6:B13"/>
    <mergeCell ref="A6:A13"/>
    <mergeCell ref="A34:A38"/>
    <mergeCell ref="B34:B38"/>
    <mergeCell ref="C34:C38"/>
    <mergeCell ref="E34:E38"/>
    <mergeCell ref="A29:A31"/>
    <mergeCell ref="B29:B31"/>
    <mergeCell ref="C29:C31"/>
    <mergeCell ref="B54:B55"/>
    <mergeCell ref="A54:A55"/>
    <mergeCell ref="C54:C55"/>
    <mergeCell ref="E54:E55"/>
    <mergeCell ref="AF54:AF55"/>
    <mergeCell ref="C48:C53"/>
    <mergeCell ref="E48:E53"/>
    <mergeCell ref="B48:B53"/>
    <mergeCell ref="A48:A53"/>
    <mergeCell ref="A43:A47"/>
    <mergeCell ref="B43:B47"/>
    <mergeCell ref="C43:C47"/>
    <mergeCell ref="E43:E47"/>
    <mergeCell ref="A39:A40"/>
    <mergeCell ref="B39:B40"/>
    <mergeCell ref="C39:C40"/>
    <mergeCell ref="E39:E40"/>
    <mergeCell ref="A22:A26"/>
    <mergeCell ref="B22:B26"/>
    <mergeCell ref="C22:C26"/>
    <mergeCell ref="E22:E26"/>
    <mergeCell ref="E29:E31"/>
    <mergeCell ref="A27:A28"/>
    <mergeCell ref="B27:B28"/>
    <mergeCell ref="C27:C28"/>
    <mergeCell ref="E27:E28"/>
    <mergeCell ref="C14:C18"/>
    <mergeCell ref="A19:A21"/>
    <mergeCell ref="B19:B21"/>
    <mergeCell ref="C19:C21"/>
    <mergeCell ref="E19:E21"/>
  </mergeCells>
  <conditionalFormatting sqref="AJ17:AJ42">
    <cfRule type="cellIs" dxfId="3" priority="7" stopIfTrue="1" operator="equal">
      <formula>AJ$51</formula>
    </cfRule>
    <cfRule type="cellIs" dxfId="2" priority="8" stopIfTrue="1" operator="equal">
      <formula>AJ$52</formula>
    </cfRule>
  </conditionalFormatting>
  <pageMargins left="0.25" right="0.25" top="0.75" bottom="0.75" header="0.3" footer="0.3"/>
  <pageSetup paperSize="9" scale="27"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479B10-0797-4153-8A74-3F08D7BE946A}">
  <dimension ref="A1:CD82"/>
  <sheetViews>
    <sheetView zoomScaleNormal="100" workbookViewId="0">
      <selection activeCell="AF53" sqref="AF53"/>
    </sheetView>
  </sheetViews>
  <sheetFormatPr baseColWidth="10" defaultColWidth="10.81640625" defaultRowHeight="14.5" x14ac:dyDescent="0.35"/>
  <cols>
    <col min="1" max="1" width="17.54296875" style="136" customWidth="1"/>
    <col min="2" max="28" width="4.453125" style="134" customWidth="1"/>
    <col min="29" max="16384" width="10.81640625" style="134"/>
  </cols>
  <sheetData>
    <row r="1" spans="1:28" ht="25" customHeight="1" x14ac:dyDescent="0.35">
      <c r="A1" s="133" t="s">
        <v>165</v>
      </c>
    </row>
    <row r="2" spans="1:28" ht="15" customHeight="1" x14ac:dyDescent="0.35">
      <c r="A2" s="180" t="s">
        <v>166</v>
      </c>
      <c r="B2" s="179"/>
      <c r="C2" s="179"/>
      <c r="D2" s="179"/>
      <c r="E2" s="179"/>
      <c r="F2" s="179"/>
      <c r="G2" s="179"/>
      <c r="H2" s="179"/>
      <c r="I2" s="179"/>
      <c r="J2" s="179"/>
      <c r="K2" s="179"/>
      <c r="L2" s="179"/>
      <c r="M2" s="179"/>
      <c r="N2" s="179"/>
      <c r="O2" s="179"/>
      <c r="P2" s="179"/>
      <c r="Q2" s="179"/>
      <c r="R2" s="179"/>
      <c r="S2" s="179"/>
      <c r="T2" s="179"/>
      <c r="U2" s="179"/>
      <c r="V2" s="179"/>
      <c r="W2" s="179"/>
      <c r="X2" s="179"/>
      <c r="Y2" s="179"/>
      <c r="Z2" s="179"/>
      <c r="AA2" s="179"/>
      <c r="AB2" s="179"/>
    </row>
    <row r="3" spans="1:28" ht="15" customHeight="1" x14ac:dyDescent="0.35">
      <c r="A3" s="135"/>
    </row>
    <row r="4" spans="1:28" ht="15" customHeight="1" x14ac:dyDescent="0.35">
      <c r="B4" s="137" t="s">
        <v>3</v>
      </c>
      <c r="C4" s="137" t="s">
        <v>4</v>
      </c>
      <c r="D4" s="137" t="s">
        <v>5</v>
      </c>
      <c r="E4" s="137" t="s">
        <v>6</v>
      </c>
      <c r="F4" s="137" t="s">
        <v>7</v>
      </c>
      <c r="G4" s="137" t="s">
        <v>8</v>
      </c>
      <c r="H4" s="137" t="s">
        <v>9</v>
      </c>
      <c r="I4" s="137" t="s">
        <v>10</v>
      </c>
      <c r="J4" s="137" t="s">
        <v>11</v>
      </c>
      <c r="K4" s="137" t="s">
        <v>12</v>
      </c>
      <c r="L4" s="137" t="s">
        <v>13</v>
      </c>
      <c r="M4" s="137" t="s">
        <v>14</v>
      </c>
      <c r="N4" s="137" t="s">
        <v>15</v>
      </c>
      <c r="O4" s="137" t="s">
        <v>16</v>
      </c>
      <c r="P4" s="137" t="s">
        <v>17</v>
      </c>
      <c r="Q4" s="137" t="s">
        <v>18</v>
      </c>
      <c r="R4" s="137" t="s">
        <v>19</v>
      </c>
      <c r="S4" s="137" t="s">
        <v>20</v>
      </c>
      <c r="T4" s="137" t="s">
        <v>21</v>
      </c>
      <c r="U4" s="137" t="s">
        <v>22</v>
      </c>
      <c r="V4" s="137" t="s">
        <v>23</v>
      </c>
      <c r="W4" s="137" t="s">
        <v>24</v>
      </c>
      <c r="X4" s="137" t="s">
        <v>25</v>
      </c>
      <c r="Y4" s="137" t="s">
        <v>26</v>
      </c>
      <c r="Z4" s="137" t="s">
        <v>27</v>
      </c>
      <c r="AA4" s="137" t="s">
        <v>28</v>
      </c>
      <c r="AB4" s="137" t="s">
        <v>29</v>
      </c>
    </row>
    <row r="5" spans="1:28" ht="4" customHeight="1" x14ac:dyDescent="0.35">
      <c r="B5" s="137"/>
      <c r="C5" s="137"/>
      <c r="D5" s="137"/>
      <c r="E5" s="137"/>
      <c r="F5" s="137"/>
      <c r="G5" s="137"/>
      <c r="H5" s="137"/>
      <c r="I5" s="137"/>
      <c r="J5" s="137"/>
      <c r="K5" s="137"/>
      <c r="L5" s="137"/>
      <c r="M5" s="137"/>
      <c r="N5" s="137"/>
      <c r="O5" s="137"/>
      <c r="P5" s="137"/>
      <c r="Q5" s="137"/>
      <c r="R5" s="137"/>
      <c r="S5" s="137"/>
      <c r="T5" s="137"/>
      <c r="U5" s="137"/>
      <c r="V5" s="137"/>
      <c r="W5" s="137"/>
      <c r="X5" s="137"/>
      <c r="Y5" s="137"/>
      <c r="Z5" s="137"/>
      <c r="AA5" s="137"/>
      <c r="AB5" s="137"/>
    </row>
    <row r="6" spans="1:28" hidden="1" x14ac:dyDescent="0.35">
      <c r="B6" s="138" t="str">
        <f t="shared" ref="B6:AB6" si="0">B$4 &amp; " " &amp; $A7</f>
        <v>AG Freiheitsindex</v>
      </c>
      <c r="C6" s="138" t="str">
        <f t="shared" si="0"/>
        <v>AI Freiheitsindex</v>
      </c>
      <c r="D6" s="138" t="str">
        <f t="shared" si="0"/>
        <v>AR Freiheitsindex</v>
      </c>
      <c r="E6" s="138" t="str">
        <f t="shared" si="0"/>
        <v>BE Freiheitsindex</v>
      </c>
      <c r="F6" s="138" t="str">
        <f t="shared" si="0"/>
        <v>BL Freiheitsindex</v>
      </c>
      <c r="G6" s="138" t="str">
        <f t="shared" si="0"/>
        <v>BS Freiheitsindex</v>
      </c>
      <c r="H6" s="138" t="str">
        <f t="shared" si="0"/>
        <v>FR Freiheitsindex</v>
      </c>
      <c r="I6" s="138" t="str">
        <f t="shared" si="0"/>
        <v>GE Freiheitsindex</v>
      </c>
      <c r="J6" s="138" t="str">
        <f t="shared" si="0"/>
        <v>GL Freiheitsindex</v>
      </c>
      <c r="K6" s="138" t="str">
        <f t="shared" si="0"/>
        <v>GR Freiheitsindex</v>
      </c>
      <c r="L6" s="138" t="str">
        <f t="shared" si="0"/>
        <v>JU Freiheitsindex</v>
      </c>
      <c r="M6" s="138" t="str">
        <f t="shared" si="0"/>
        <v>LU Freiheitsindex</v>
      </c>
      <c r="N6" s="138" t="str">
        <f t="shared" si="0"/>
        <v>NE Freiheitsindex</v>
      </c>
      <c r="O6" s="138" t="str">
        <f t="shared" si="0"/>
        <v>NW Freiheitsindex</v>
      </c>
      <c r="P6" s="138" t="str">
        <f t="shared" si="0"/>
        <v>OW Freiheitsindex</v>
      </c>
      <c r="Q6" s="138" t="str">
        <f t="shared" si="0"/>
        <v>SG Freiheitsindex</v>
      </c>
      <c r="R6" s="138" t="str">
        <f t="shared" si="0"/>
        <v>SH Freiheitsindex</v>
      </c>
      <c r="S6" s="138" t="str">
        <f t="shared" si="0"/>
        <v>SO Freiheitsindex</v>
      </c>
      <c r="T6" s="138" t="str">
        <f t="shared" si="0"/>
        <v>SZ Freiheitsindex</v>
      </c>
      <c r="U6" s="138" t="str">
        <f t="shared" si="0"/>
        <v>TG Freiheitsindex</v>
      </c>
      <c r="V6" s="138" t="str">
        <f t="shared" si="0"/>
        <v>TI Freiheitsindex</v>
      </c>
      <c r="W6" s="138" t="str">
        <f t="shared" si="0"/>
        <v>UR Freiheitsindex</v>
      </c>
      <c r="X6" s="138" t="str">
        <f t="shared" si="0"/>
        <v>VD Freiheitsindex</v>
      </c>
      <c r="Y6" s="138" t="str">
        <f t="shared" si="0"/>
        <v>VS Freiheitsindex</v>
      </c>
      <c r="Z6" s="138" t="str">
        <f t="shared" si="0"/>
        <v>ZG Freiheitsindex</v>
      </c>
      <c r="AA6" s="138" t="str">
        <f t="shared" si="0"/>
        <v>ZH Freiheitsindex</v>
      </c>
      <c r="AB6" s="138" t="str">
        <f t="shared" si="0"/>
        <v>LI Freiheitsindex</v>
      </c>
    </row>
    <row r="7" spans="1:28" ht="30" customHeight="1" x14ac:dyDescent="0.4">
      <c r="A7" s="139" t="s">
        <v>37</v>
      </c>
      <c r="B7" s="140" t="b">
        <v>1</v>
      </c>
      <c r="C7" s="141" t="b">
        <v>0</v>
      </c>
      <c r="D7" s="142" t="b">
        <v>0</v>
      </c>
      <c r="E7" s="143" t="b">
        <v>0</v>
      </c>
      <c r="F7" s="144" t="b">
        <v>0</v>
      </c>
      <c r="G7" s="145" t="b">
        <v>0</v>
      </c>
      <c r="H7" s="146" t="b">
        <v>0</v>
      </c>
      <c r="I7" s="147" t="b">
        <v>0</v>
      </c>
      <c r="J7" s="148" t="b">
        <v>0</v>
      </c>
      <c r="K7" s="149" t="b">
        <v>0</v>
      </c>
      <c r="L7" s="150" t="b">
        <v>0</v>
      </c>
      <c r="M7" s="151" t="b">
        <v>0</v>
      </c>
      <c r="N7" s="152" t="b">
        <v>0</v>
      </c>
      <c r="O7" s="153" t="b">
        <v>0</v>
      </c>
      <c r="P7" s="154" t="b">
        <v>0</v>
      </c>
      <c r="Q7" s="155" t="b">
        <v>0</v>
      </c>
      <c r="R7" s="156" t="b">
        <v>0</v>
      </c>
      <c r="S7" s="157" t="b">
        <v>0</v>
      </c>
      <c r="T7" s="158" t="b">
        <v>0</v>
      </c>
      <c r="U7" s="159" t="b">
        <v>0</v>
      </c>
      <c r="V7" s="160" t="b">
        <v>0</v>
      </c>
      <c r="W7" s="161" t="b">
        <v>0</v>
      </c>
      <c r="X7" s="162" t="b">
        <v>0</v>
      </c>
      <c r="Y7" s="163" t="b">
        <v>0</v>
      </c>
      <c r="Z7" s="164" t="b">
        <v>0</v>
      </c>
      <c r="AA7" s="165" t="b">
        <v>0</v>
      </c>
      <c r="AB7" s="166" t="b">
        <v>0</v>
      </c>
    </row>
    <row r="8" spans="1:28" x14ac:dyDescent="0.35">
      <c r="A8" s="136">
        <v>2009</v>
      </c>
      <c r="B8" s="134">
        <v>2</v>
      </c>
      <c r="C8" s="134">
        <v>13</v>
      </c>
      <c r="D8" s="134">
        <v>1</v>
      </c>
      <c r="E8" s="134">
        <v>23</v>
      </c>
      <c r="F8" s="134">
        <v>3</v>
      </c>
      <c r="G8" s="134">
        <v>12</v>
      </c>
      <c r="H8" s="134">
        <v>15</v>
      </c>
      <c r="I8" s="134">
        <v>26</v>
      </c>
      <c r="J8" s="134">
        <v>5</v>
      </c>
      <c r="K8" s="134">
        <v>14</v>
      </c>
      <c r="L8" s="134">
        <v>10</v>
      </c>
      <c r="M8" s="134">
        <v>24</v>
      </c>
      <c r="N8" s="134">
        <v>21</v>
      </c>
      <c r="O8" s="134">
        <v>16</v>
      </c>
      <c r="P8" s="134">
        <v>22</v>
      </c>
      <c r="Q8" s="134">
        <v>4</v>
      </c>
      <c r="R8" s="134">
        <v>6</v>
      </c>
      <c r="S8" s="134">
        <v>20</v>
      </c>
      <c r="T8" s="134">
        <v>9</v>
      </c>
      <c r="U8" s="134">
        <v>18</v>
      </c>
      <c r="V8" s="134">
        <v>11</v>
      </c>
      <c r="W8" s="134">
        <v>25</v>
      </c>
      <c r="X8" s="134">
        <v>19</v>
      </c>
      <c r="Y8" s="134">
        <v>7</v>
      </c>
      <c r="Z8" s="134">
        <v>8</v>
      </c>
      <c r="AA8" s="134">
        <v>17</v>
      </c>
    </row>
    <row r="9" spans="1:28" x14ac:dyDescent="0.35">
      <c r="A9" s="136">
        <v>2010</v>
      </c>
      <c r="B9" s="134">
        <v>3</v>
      </c>
      <c r="C9" s="134">
        <v>8</v>
      </c>
      <c r="D9" s="134">
        <v>1</v>
      </c>
      <c r="E9" s="134">
        <v>24</v>
      </c>
      <c r="F9" s="134">
        <v>2</v>
      </c>
      <c r="G9" s="134">
        <v>11</v>
      </c>
      <c r="H9" s="134">
        <v>20</v>
      </c>
      <c r="I9" s="134">
        <v>26</v>
      </c>
      <c r="J9" s="134">
        <v>6</v>
      </c>
      <c r="K9" s="134">
        <v>22</v>
      </c>
      <c r="L9" s="134">
        <v>12</v>
      </c>
      <c r="M9" s="134">
        <v>17</v>
      </c>
      <c r="N9" s="134">
        <v>19</v>
      </c>
      <c r="O9" s="134">
        <v>15</v>
      </c>
      <c r="P9" s="134">
        <v>18</v>
      </c>
      <c r="Q9" s="134">
        <v>10</v>
      </c>
      <c r="R9" s="134">
        <v>13</v>
      </c>
      <c r="S9" s="134">
        <v>14</v>
      </c>
      <c r="T9" s="134">
        <v>4</v>
      </c>
      <c r="U9" s="134">
        <v>23</v>
      </c>
      <c r="V9" s="134">
        <v>7</v>
      </c>
      <c r="W9" s="134">
        <v>25</v>
      </c>
      <c r="X9" s="134">
        <v>21</v>
      </c>
      <c r="Y9" s="134">
        <v>5</v>
      </c>
      <c r="Z9" s="134">
        <v>9</v>
      </c>
      <c r="AA9" s="134">
        <v>16</v>
      </c>
    </row>
    <row r="10" spans="1:28" x14ac:dyDescent="0.35">
      <c r="A10" s="136">
        <v>2011</v>
      </c>
      <c r="B10" s="134">
        <v>1</v>
      </c>
      <c r="C10" s="134">
        <v>8</v>
      </c>
      <c r="D10" s="134">
        <v>2</v>
      </c>
      <c r="E10" s="134">
        <v>17</v>
      </c>
      <c r="F10" s="134">
        <v>5</v>
      </c>
      <c r="G10" s="134">
        <v>7</v>
      </c>
      <c r="H10" s="134">
        <v>19</v>
      </c>
      <c r="I10" s="134">
        <v>26</v>
      </c>
      <c r="J10" s="134">
        <v>6</v>
      </c>
      <c r="K10" s="134">
        <v>20</v>
      </c>
      <c r="L10" s="134">
        <v>14</v>
      </c>
      <c r="M10" s="134">
        <v>23</v>
      </c>
      <c r="N10" s="134">
        <v>24</v>
      </c>
      <c r="O10" s="134">
        <v>13</v>
      </c>
      <c r="P10" s="134">
        <v>21</v>
      </c>
      <c r="Q10" s="134">
        <v>15</v>
      </c>
      <c r="R10" s="134">
        <v>12</v>
      </c>
      <c r="S10" s="134">
        <v>16</v>
      </c>
      <c r="T10" s="134">
        <v>3</v>
      </c>
      <c r="U10" s="134">
        <v>18</v>
      </c>
      <c r="V10" s="134">
        <v>9</v>
      </c>
      <c r="W10" s="134">
        <v>22</v>
      </c>
      <c r="X10" s="134">
        <v>25</v>
      </c>
      <c r="Y10" s="134">
        <v>10</v>
      </c>
      <c r="Z10" s="134">
        <v>4</v>
      </c>
      <c r="AA10" s="134">
        <v>11</v>
      </c>
    </row>
    <row r="11" spans="1:28" x14ac:dyDescent="0.35">
      <c r="A11" s="136">
        <v>2012</v>
      </c>
      <c r="B11" s="134">
        <v>1</v>
      </c>
      <c r="C11" s="134">
        <v>5</v>
      </c>
      <c r="D11" s="134">
        <v>4</v>
      </c>
      <c r="E11" s="134">
        <v>22</v>
      </c>
      <c r="F11" s="134">
        <v>11</v>
      </c>
      <c r="G11" s="134">
        <v>9</v>
      </c>
      <c r="H11" s="134">
        <v>20</v>
      </c>
      <c r="I11" s="134">
        <v>26</v>
      </c>
      <c r="J11" s="134">
        <v>3</v>
      </c>
      <c r="K11" s="134">
        <v>19</v>
      </c>
      <c r="L11" s="134">
        <v>8</v>
      </c>
      <c r="M11" s="134">
        <v>16</v>
      </c>
      <c r="N11" s="134">
        <v>25</v>
      </c>
      <c r="O11" s="134">
        <v>7</v>
      </c>
      <c r="P11" s="134">
        <v>23</v>
      </c>
      <c r="Q11" s="134">
        <v>18</v>
      </c>
      <c r="R11" s="134">
        <v>13</v>
      </c>
      <c r="S11" s="134">
        <v>15</v>
      </c>
      <c r="T11" s="134">
        <v>2</v>
      </c>
      <c r="U11" s="134">
        <v>17</v>
      </c>
      <c r="V11" s="134">
        <v>14</v>
      </c>
      <c r="W11" s="134">
        <v>21</v>
      </c>
      <c r="X11" s="134">
        <v>24</v>
      </c>
      <c r="Y11" s="134">
        <v>10</v>
      </c>
      <c r="Z11" s="134">
        <v>6</v>
      </c>
      <c r="AA11" s="134">
        <v>12</v>
      </c>
    </row>
    <row r="12" spans="1:28" x14ac:dyDescent="0.35">
      <c r="A12" s="136">
        <v>2013</v>
      </c>
      <c r="B12" s="134">
        <v>1</v>
      </c>
      <c r="C12" s="134">
        <v>6</v>
      </c>
      <c r="D12" s="134">
        <v>4</v>
      </c>
      <c r="E12" s="134">
        <v>23</v>
      </c>
      <c r="F12" s="134">
        <v>9</v>
      </c>
      <c r="G12" s="134">
        <v>5</v>
      </c>
      <c r="H12" s="134">
        <v>19</v>
      </c>
      <c r="I12" s="134">
        <v>26</v>
      </c>
      <c r="J12" s="134">
        <v>3</v>
      </c>
      <c r="K12" s="134">
        <v>21</v>
      </c>
      <c r="L12" s="134">
        <v>10</v>
      </c>
      <c r="M12" s="134">
        <v>14</v>
      </c>
      <c r="N12" s="134">
        <v>25</v>
      </c>
      <c r="O12" s="134">
        <v>7</v>
      </c>
      <c r="P12" s="134">
        <v>17</v>
      </c>
      <c r="Q12" s="134">
        <v>22</v>
      </c>
      <c r="R12" s="134">
        <v>12</v>
      </c>
      <c r="S12" s="134">
        <v>15</v>
      </c>
      <c r="T12" s="134">
        <v>2</v>
      </c>
      <c r="U12" s="134">
        <v>16</v>
      </c>
      <c r="V12" s="134">
        <v>11</v>
      </c>
      <c r="W12" s="134">
        <v>24</v>
      </c>
      <c r="X12" s="134">
        <v>20</v>
      </c>
      <c r="Y12" s="134">
        <v>8</v>
      </c>
      <c r="Z12" s="134">
        <v>13</v>
      </c>
      <c r="AA12" s="134">
        <v>18</v>
      </c>
    </row>
    <row r="13" spans="1:28" x14ac:dyDescent="0.35">
      <c r="A13" s="136">
        <v>2014</v>
      </c>
      <c r="B13" s="134">
        <v>1</v>
      </c>
      <c r="C13" s="134">
        <v>5</v>
      </c>
      <c r="D13" s="134">
        <v>4</v>
      </c>
      <c r="E13" s="134">
        <v>23</v>
      </c>
      <c r="F13" s="134">
        <v>11</v>
      </c>
      <c r="G13" s="134">
        <v>7</v>
      </c>
      <c r="H13" s="134">
        <v>21</v>
      </c>
      <c r="I13" s="134">
        <v>26</v>
      </c>
      <c r="J13" s="134">
        <v>3</v>
      </c>
      <c r="K13" s="134">
        <v>22</v>
      </c>
      <c r="L13" s="134">
        <v>8</v>
      </c>
      <c r="M13" s="134">
        <v>14</v>
      </c>
      <c r="N13" s="134">
        <v>24</v>
      </c>
      <c r="O13" s="134">
        <v>6</v>
      </c>
      <c r="P13" s="134">
        <v>16</v>
      </c>
      <c r="Q13" s="134">
        <v>20</v>
      </c>
      <c r="R13" s="134">
        <v>10</v>
      </c>
      <c r="S13" s="134">
        <v>15</v>
      </c>
      <c r="T13" s="134">
        <v>2</v>
      </c>
      <c r="U13" s="134">
        <v>18</v>
      </c>
      <c r="V13" s="134">
        <v>12</v>
      </c>
      <c r="W13" s="134">
        <v>25</v>
      </c>
      <c r="X13" s="134">
        <v>19</v>
      </c>
      <c r="Y13" s="134">
        <v>9</v>
      </c>
      <c r="Z13" s="134">
        <v>13</v>
      </c>
      <c r="AA13" s="134">
        <v>17</v>
      </c>
    </row>
    <row r="14" spans="1:28" x14ac:dyDescent="0.35">
      <c r="A14" s="136">
        <v>2015</v>
      </c>
      <c r="B14" s="134">
        <v>1</v>
      </c>
      <c r="C14" s="134">
        <v>6</v>
      </c>
      <c r="D14" s="134">
        <v>5</v>
      </c>
      <c r="E14" s="134">
        <v>19</v>
      </c>
      <c r="F14" s="134">
        <v>7</v>
      </c>
      <c r="G14" s="134">
        <v>4</v>
      </c>
      <c r="H14" s="134">
        <v>22</v>
      </c>
      <c r="I14" s="134">
        <v>26</v>
      </c>
      <c r="J14" s="134">
        <v>3</v>
      </c>
      <c r="K14" s="134">
        <v>23</v>
      </c>
      <c r="L14" s="134">
        <v>9</v>
      </c>
      <c r="M14" s="134">
        <v>11</v>
      </c>
      <c r="N14" s="134">
        <v>25</v>
      </c>
      <c r="O14" s="134">
        <v>8</v>
      </c>
      <c r="P14" s="134">
        <v>24</v>
      </c>
      <c r="Q14" s="134">
        <v>17</v>
      </c>
      <c r="R14" s="134">
        <v>10</v>
      </c>
      <c r="S14" s="134">
        <v>16</v>
      </c>
      <c r="T14" s="134">
        <v>2</v>
      </c>
      <c r="U14" s="134">
        <v>18</v>
      </c>
      <c r="V14" s="134">
        <v>12</v>
      </c>
      <c r="W14" s="134">
        <v>21</v>
      </c>
      <c r="X14" s="134">
        <v>20</v>
      </c>
      <c r="Y14" s="134">
        <v>14</v>
      </c>
      <c r="Z14" s="134">
        <v>13</v>
      </c>
      <c r="AA14" s="134">
        <v>15</v>
      </c>
    </row>
    <row r="15" spans="1:28" x14ac:dyDescent="0.35">
      <c r="A15" s="136">
        <v>2016</v>
      </c>
      <c r="B15" s="134">
        <v>1</v>
      </c>
      <c r="C15" s="134">
        <v>6</v>
      </c>
      <c r="D15" s="134">
        <v>3</v>
      </c>
      <c r="E15" s="134">
        <v>23</v>
      </c>
      <c r="F15" s="134">
        <v>19</v>
      </c>
      <c r="G15" s="134">
        <v>7</v>
      </c>
      <c r="H15" s="134">
        <v>22</v>
      </c>
      <c r="I15" s="134">
        <v>26</v>
      </c>
      <c r="J15" s="134">
        <v>5</v>
      </c>
      <c r="K15" s="134">
        <v>18</v>
      </c>
      <c r="L15" s="134">
        <v>4</v>
      </c>
      <c r="M15" s="134">
        <v>14</v>
      </c>
      <c r="N15" s="134">
        <v>10</v>
      </c>
      <c r="O15" s="134">
        <v>11</v>
      </c>
      <c r="P15" s="134">
        <v>13</v>
      </c>
      <c r="Q15" s="134">
        <v>21</v>
      </c>
      <c r="R15" s="134">
        <v>9</v>
      </c>
      <c r="S15" s="134">
        <v>16</v>
      </c>
      <c r="T15" s="134">
        <v>2</v>
      </c>
      <c r="U15" s="134">
        <v>12</v>
      </c>
      <c r="V15" s="134">
        <v>17</v>
      </c>
      <c r="W15" s="134">
        <v>24</v>
      </c>
      <c r="X15" s="134">
        <v>25</v>
      </c>
      <c r="Y15" s="134">
        <v>20</v>
      </c>
      <c r="Z15" s="134">
        <v>15</v>
      </c>
      <c r="AA15" s="134">
        <v>8</v>
      </c>
    </row>
    <row r="16" spans="1:28" x14ac:dyDescent="0.35">
      <c r="A16" s="136">
        <v>2017</v>
      </c>
      <c r="B16" s="134">
        <v>1</v>
      </c>
      <c r="C16" s="134">
        <v>4</v>
      </c>
      <c r="D16" s="134">
        <v>11</v>
      </c>
      <c r="E16" s="134">
        <v>24</v>
      </c>
      <c r="F16" s="134">
        <v>13</v>
      </c>
      <c r="G16" s="134">
        <v>7</v>
      </c>
      <c r="H16" s="134">
        <v>22</v>
      </c>
      <c r="I16" s="134">
        <v>26</v>
      </c>
      <c r="J16" s="134">
        <v>3</v>
      </c>
      <c r="K16" s="134">
        <v>18</v>
      </c>
      <c r="L16" s="134">
        <v>5</v>
      </c>
      <c r="M16" s="134">
        <v>12</v>
      </c>
      <c r="N16" s="134">
        <v>10</v>
      </c>
      <c r="O16" s="134">
        <v>6</v>
      </c>
      <c r="P16" s="134">
        <v>8</v>
      </c>
      <c r="Q16" s="134">
        <v>17</v>
      </c>
      <c r="R16" s="134">
        <v>15</v>
      </c>
      <c r="S16" s="134">
        <v>14</v>
      </c>
      <c r="T16" s="134">
        <v>2</v>
      </c>
      <c r="U16" s="134">
        <v>16</v>
      </c>
      <c r="V16" s="134">
        <v>23</v>
      </c>
      <c r="W16" s="134">
        <v>25</v>
      </c>
      <c r="X16" s="134">
        <v>21</v>
      </c>
      <c r="Y16" s="134">
        <v>19</v>
      </c>
      <c r="Z16" s="134">
        <v>20</v>
      </c>
      <c r="AA16" s="134">
        <v>9</v>
      </c>
    </row>
    <row r="17" spans="1:28" x14ac:dyDescent="0.35">
      <c r="A17" s="136">
        <v>2018</v>
      </c>
      <c r="B17" s="134">
        <v>1</v>
      </c>
      <c r="C17" s="134">
        <v>4</v>
      </c>
      <c r="D17" s="134">
        <v>8</v>
      </c>
      <c r="E17" s="134">
        <v>22</v>
      </c>
      <c r="F17" s="134">
        <v>10</v>
      </c>
      <c r="G17" s="134">
        <v>7</v>
      </c>
      <c r="H17" s="134">
        <v>18</v>
      </c>
      <c r="I17" s="134">
        <v>26</v>
      </c>
      <c r="J17" s="134">
        <v>3</v>
      </c>
      <c r="K17" s="134">
        <v>20</v>
      </c>
      <c r="L17" s="134">
        <v>9</v>
      </c>
      <c r="M17" s="134">
        <v>16</v>
      </c>
      <c r="N17" s="134">
        <v>11</v>
      </c>
      <c r="O17" s="134">
        <v>15</v>
      </c>
      <c r="P17" s="134">
        <v>5</v>
      </c>
      <c r="Q17" s="134">
        <v>17</v>
      </c>
      <c r="R17" s="134">
        <v>19</v>
      </c>
      <c r="S17" s="134">
        <v>13</v>
      </c>
      <c r="T17" s="134">
        <v>2</v>
      </c>
      <c r="U17" s="134">
        <v>14</v>
      </c>
      <c r="V17" s="134">
        <v>23</v>
      </c>
      <c r="W17" s="134">
        <v>25</v>
      </c>
      <c r="X17" s="134">
        <v>24</v>
      </c>
      <c r="Y17" s="134">
        <v>12</v>
      </c>
      <c r="Z17" s="134">
        <v>21</v>
      </c>
      <c r="AA17" s="134">
        <v>6</v>
      </c>
    </row>
    <row r="18" spans="1:28" x14ac:dyDescent="0.35">
      <c r="A18" s="136">
        <v>2019</v>
      </c>
      <c r="B18" s="134">
        <v>3</v>
      </c>
      <c r="C18" s="134">
        <v>8</v>
      </c>
      <c r="D18" s="134">
        <v>2</v>
      </c>
      <c r="E18" s="134">
        <v>18</v>
      </c>
      <c r="F18" s="134">
        <v>7</v>
      </c>
      <c r="G18" s="134">
        <v>9</v>
      </c>
      <c r="H18" s="134">
        <v>22</v>
      </c>
      <c r="I18" s="134">
        <v>26</v>
      </c>
      <c r="J18" s="134">
        <v>4</v>
      </c>
      <c r="K18" s="134">
        <v>11</v>
      </c>
      <c r="L18" s="134">
        <v>5</v>
      </c>
      <c r="M18" s="134">
        <v>21</v>
      </c>
      <c r="N18" s="134">
        <v>6</v>
      </c>
      <c r="O18" s="134">
        <v>24</v>
      </c>
      <c r="P18" s="134">
        <v>14</v>
      </c>
      <c r="Q18" s="134">
        <v>19</v>
      </c>
      <c r="R18" s="134">
        <v>12</v>
      </c>
      <c r="S18" s="134">
        <v>15</v>
      </c>
      <c r="T18" s="134">
        <v>1</v>
      </c>
      <c r="U18" s="134">
        <v>13</v>
      </c>
      <c r="V18" s="134">
        <v>23</v>
      </c>
      <c r="W18" s="134">
        <v>16</v>
      </c>
      <c r="X18" s="134">
        <v>20</v>
      </c>
      <c r="Y18" s="134">
        <v>25</v>
      </c>
      <c r="Z18" s="134">
        <v>10</v>
      </c>
      <c r="AA18" s="134">
        <v>17</v>
      </c>
    </row>
    <row r="19" spans="1:28" x14ac:dyDescent="0.35">
      <c r="A19" s="136">
        <v>2020</v>
      </c>
      <c r="B19" s="134">
        <v>3</v>
      </c>
      <c r="C19" s="134">
        <v>16</v>
      </c>
      <c r="D19" s="134">
        <v>2</v>
      </c>
      <c r="E19" s="134">
        <v>21</v>
      </c>
      <c r="F19" s="134">
        <v>8</v>
      </c>
      <c r="G19" s="134">
        <v>10</v>
      </c>
      <c r="H19" s="134">
        <v>19</v>
      </c>
      <c r="I19" s="134">
        <v>27</v>
      </c>
      <c r="J19" s="134">
        <v>5</v>
      </c>
      <c r="K19" s="134">
        <v>17</v>
      </c>
      <c r="L19" s="134">
        <v>6</v>
      </c>
      <c r="M19" s="134">
        <v>14</v>
      </c>
      <c r="N19" s="134">
        <v>9</v>
      </c>
      <c r="O19" s="134">
        <v>24</v>
      </c>
      <c r="P19" s="134">
        <v>12</v>
      </c>
      <c r="Q19" s="134">
        <v>11</v>
      </c>
      <c r="R19" s="134">
        <v>23</v>
      </c>
      <c r="S19" s="134">
        <v>15</v>
      </c>
      <c r="T19" s="134">
        <v>4</v>
      </c>
      <c r="U19" s="134">
        <v>13</v>
      </c>
      <c r="V19" s="134">
        <v>20</v>
      </c>
      <c r="W19" s="134">
        <v>22</v>
      </c>
      <c r="X19" s="134">
        <v>26</v>
      </c>
      <c r="Y19" s="134">
        <v>25</v>
      </c>
      <c r="Z19" s="134">
        <v>7</v>
      </c>
      <c r="AA19" s="134">
        <v>18</v>
      </c>
      <c r="AB19" s="134">
        <v>1</v>
      </c>
    </row>
    <row r="20" spans="1:28" x14ac:dyDescent="0.35">
      <c r="A20" s="136">
        <v>2021</v>
      </c>
      <c r="B20" s="134">
        <v>3</v>
      </c>
      <c r="C20" s="134">
        <v>25</v>
      </c>
      <c r="D20" s="134">
        <v>1</v>
      </c>
      <c r="E20" s="134">
        <v>21</v>
      </c>
      <c r="F20" s="134">
        <v>13</v>
      </c>
      <c r="G20" s="134">
        <v>5</v>
      </c>
      <c r="H20" s="134">
        <v>20</v>
      </c>
      <c r="I20" s="134">
        <v>27</v>
      </c>
      <c r="J20" s="134">
        <v>10</v>
      </c>
      <c r="K20" s="134">
        <v>22</v>
      </c>
      <c r="L20" s="134">
        <v>7</v>
      </c>
      <c r="M20" s="134">
        <v>15</v>
      </c>
      <c r="N20" s="134">
        <v>12</v>
      </c>
      <c r="O20" s="134">
        <v>23</v>
      </c>
      <c r="P20" s="134">
        <v>19</v>
      </c>
      <c r="Q20" s="134">
        <v>11</v>
      </c>
      <c r="R20" s="134">
        <v>9</v>
      </c>
      <c r="S20" s="134">
        <v>17</v>
      </c>
      <c r="T20" s="134">
        <v>4</v>
      </c>
      <c r="U20" s="134">
        <v>14</v>
      </c>
      <c r="V20" s="134">
        <v>8</v>
      </c>
      <c r="W20" s="134">
        <v>24</v>
      </c>
      <c r="X20" s="134">
        <v>18</v>
      </c>
      <c r="Y20" s="134">
        <v>26</v>
      </c>
      <c r="Z20" s="134">
        <v>6</v>
      </c>
      <c r="AA20" s="134">
        <v>16</v>
      </c>
      <c r="AB20" s="134">
        <v>2</v>
      </c>
    </row>
    <row r="21" spans="1:28" x14ac:dyDescent="0.35">
      <c r="A21" s="136">
        <v>2022</v>
      </c>
      <c r="B21" s="134">
        <v>3</v>
      </c>
      <c r="C21" s="134">
        <v>22</v>
      </c>
      <c r="D21" s="134">
        <v>1</v>
      </c>
      <c r="E21" s="134">
        <v>20</v>
      </c>
      <c r="F21" s="134">
        <v>16</v>
      </c>
      <c r="G21" s="134">
        <v>6</v>
      </c>
      <c r="H21" s="134">
        <v>17</v>
      </c>
      <c r="I21" s="134">
        <v>27</v>
      </c>
      <c r="J21" s="134">
        <v>11</v>
      </c>
      <c r="K21" s="134">
        <v>25</v>
      </c>
      <c r="L21" s="134">
        <v>7</v>
      </c>
      <c r="M21" s="134">
        <v>19</v>
      </c>
      <c r="N21" s="134">
        <v>12</v>
      </c>
      <c r="O21" s="134">
        <v>24</v>
      </c>
      <c r="P21" s="134">
        <v>14</v>
      </c>
      <c r="Q21" s="134">
        <v>10</v>
      </c>
      <c r="R21" s="134">
        <v>9</v>
      </c>
      <c r="S21" s="134">
        <v>18</v>
      </c>
      <c r="T21" s="134">
        <v>4</v>
      </c>
      <c r="U21" s="134">
        <v>21</v>
      </c>
      <c r="V21" s="134">
        <v>8</v>
      </c>
      <c r="W21" s="134">
        <v>23</v>
      </c>
      <c r="X21" s="134">
        <v>15</v>
      </c>
      <c r="Y21" s="134">
        <v>26</v>
      </c>
      <c r="Z21" s="134">
        <v>5</v>
      </c>
      <c r="AA21" s="134">
        <v>13</v>
      </c>
      <c r="AB21" s="134">
        <v>2</v>
      </c>
    </row>
    <row r="22" spans="1:28" x14ac:dyDescent="0.35">
      <c r="A22" s="136">
        <v>2023</v>
      </c>
      <c r="B22" s="134">
        <v>2</v>
      </c>
      <c r="C22" s="134">
        <v>20</v>
      </c>
      <c r="D22" s="134">
        <v>1</v>
      </c>
      <c r="E22" s="134">
        <v>17</v>
      </c>
      <c r="F22" s="134">
        <v>19</v>
      </c>
      <c r="G22" s="134">
        <v>6</v>
      </c>
      <c r="H22" s="134">
        <v>18</v>
      </c>
      <c r="I22" s="134">
        <v>27</v>
      </c>
      <c r="J22" s="134">
        <v>11</v>
      </c>
      <c r="K22" s="134">
        <v>24</v>
      </c>
      <c r="L22" s="134">
        <v>7</v>
      </c>
      <c r="M22" s="134">
        <v>16</v>
      </c>
      <c r="N22" s="134">
        <v>12</v>
      </c>
      <c r="O22" s="134">
        <v>26</v>
      </c>
      <c r="P22" s="134">
        <v>22</v>
      </c>
      <c r="Q22" s="134">
        <v>9</v>
      </c>
      <c r="R22" s="134">
        <v>10</v>
      </c>
      <c r="S22" s="134">
        <v>21</v>
      </c>
      <c r="T22" s="134">
        <v>3</v>
      </c>
      <c r="U22" s="134">
        <v>14</v>
      </c>
      <c r="V22" s="134">
        <v>8</v>
      </c>
      <c r="W22" s="134">
        <v>25</v>
      </c>
      <c r="X22" s="134">
        <v>15</v>
      </c>
      <c r="Y22" s="134">
        <v>23</v>
      </c>
      <c r="Z22" s="134">
        <v>5</v>
      </c>
      <c r="AA22" s="134">
        <v>13</v>
      </c>
      <c r="AB22" s="134">
        <v>4</v>
      </c>
    </row>
    <row r="23" spans="1:28" x14ac:dyDescent="0.35">
      <c r="A23" s="136">
        <v>2024</v>
      </c>
      <c r="B23" s="134">
        <v>1</v>
      </c>
      <c r="C23" s="134">
        <v>19</v>
      </c>
      <c r="D23" s="134">
        <v>3</v>
      </c>
      <c r="E23" s="134">
        <v>21</v>
      </c>
      <c r="F23" s="134">
        <v>22</v>
      </c>
      <c r="G23" s="134">
        <v>6</v>
      </c>
      <c r="H23" s="134">
        <v>20</v>
      </c>
      <c r="I23" s="134">
        <v>16</v>
      </c>
      <c r="J23" s="134">
        <v>13</v>
      </c>
      <c r="K23" s="134">
        <v>10</v>
      </c>
      <c r="L23" s="134">
        <v>12</v>
      </c>
      <c r="M23" s="134">
        <v>25</v>
      </c>
      <c r="N23" s="134">
        <v>8</v>
      </c>
      <c r="O23" s="134">
        <v>23</v>
      </c>
      <c r="P23" s="134">
        <v>14</v>
      </c>
      <c r="Q23" s="134">
        <v>15</v>
      </c>
      <c r="R23" s="134">
        <v>5</v>
      </c>
      <c r="S23" s="134">
        <v>17</v>
      </c>
      <c r="T23" s="134">
        <v>4</v>
      </c>
      <c r="U23" s="134">
        <v>24</v>
      </c>
      <c r="V23" s="134">
        <v>9</v>
      </c>
      <c r="W23" s="134">
        <v>26</v>
      </c>
      <c r="X23" s="134">
        <v>11</v>
      </c>
      <c r="Y23" s="134">
        <v>27</v>
      </c>
      <c r="Z23" s="134">
        <v>7</v>
      </c>
      <c r="AA23" s="134">
        <v>18</v>
      </c>
      <c r="AB23" s="134">
        <v>2</v>
      </c>
    </row>
    <row r="25" spans="1:28" ht="4" customHeight="1" x14ac:dyDescent="0.35"/>
    <row r="26" spans="1:28" hidden="1" x14ac:dyDescent="0.35">
      <c r="B26" s="138" t="str">
        <f t="shared" ref="B26:AB26" si="1">B$4 &amp; " " &amp; $A27</f>
        <v>AG Wirtschaftliche Freiheiten</v>
      </c>
      <c r="C26" s="138" t="str">
        <f t="shared" si="1"/>
        <v>AI Wirtschaftliche Freiheiten</v>
      </c>
      <c r="D26" s="138" t="str">
        <f t="shared" si="1"/>
        <v>AR Wirtschaftliche Freiheiten</v>
      </c>
      <c r="E26" s="138" t="str">
        <f t="shared" si="1"/>
        <v>BE Wirtschaftliche Freiheiten</v>
      </c>
      <c r="F26" s="138" t="str">
        <f t="shared" si="1"/>
        <v>BL Wirtschaftliche Freiheiten</v>
      </c>
      <c r="G26" s="138" t="str">
        <f t="shared" si="1"/>
        <v>BS Wirtschaftliche Freiheiten</v>
      </c>
      <c r="H26" s="138" t="str">
        <f t="shared" si="1"/>
        <v>FR Wirtschaftliche Freiheiten</v>
      </c>
      <c r="I26" s="138" t="str">
        <f t="shared" si="1"/>
        <v>GE Wirtschaftliche Freiheiten</v>
      </c>
      <c r="J26" s="138" t="str">
        <f t="shared" si="1"/>
        <v>GL Wirtschaftliche Freiheiten</v>
      </c>
      <c r="K26" s="138" t="str">
        <f t="shared" si="1"/>
        <v>GR Wirtschaftliche Freiheiten</v>
      </c>
      <c r="L26" s="138" t="str">
        <f t="shared" si="1"/>
        <v>JU Wirtschaftliche Freiheiten</v>
      </c>
      <c r="M26" s="138" t="str">
        <f t="shared" si="1"/>
        <v>LU Wirtschaftliche Freiheiten</v>
      </c>
      <c r="N26" s="138" t="str">
        <f t="shared" si="1"/>
        <v>NE Wirtschaftliche Freiheiten</v>
      </c>
      <c r="O26" s="138" t="str">
        <f t="shared" si="1"/>
        <v>NW Wirtschaftliche Freiheiten</v>
      </c>
      <c r="P26" s="138" t="str">
        <f t="shared" si="1"/>
        <v>OW Wirtschaftliche Freiheiten</v>
      </c>
      <c r="Q26" s="138" t="str">
        <f t="shared" si="1"/>
        <v>SG Wirtschaftliche Freiheiten</v>
      </c>
      <c r="R26" s="138" t="str">
        <f t="shared" si="1"/>
        <v>SH Wirtschaftliche Freiheiten</v>
      </c>
      <c r="S26" s="138" t="str">
        <f t="shared" si="1"/>
        <v>SO Wirtschaftliche Freiheiten</v>
      </c>
      <c r="T26" s="138" t="str">
        <f t="shared" si="1"/>
        <v>SZ Wirtschaftliche Freiheiten</v>
      </c>
      <c r="U26" s="138" t="str">
        <f t="shared" si="1"/>
        <v>TG Wirtschaftliche Freiheiten</v>
      </c>
      <c r="V26" s="138" t="str">
        <f t="shared" si="1"/>
        <v>TI Wirtschaftliche Freiheiten</v>
      </c>
      <c r="W26" s="138" t="str">
        <f t="shared" si="1"/>
        <v>UR Wirtschaftliche Freiheiten</v>
      </c>
      <c r="X26" s="138" t="str">
        <f t="shared" si="1"/>
        <v>VD Wirtschaftliche Freiheiten</v>
      </c>
      <c r="Y26" s="138" t="str">
        <f t="shared" si="1"/>
        <v>VS Wirtschaftliche Freiheiten</v>
      </c>
      <c r="Z26" s="138" t="str">
        <f t="shared" si="1"/>
        <v>ZG Wirtschaftliche Freiheiten</v>
      </c>
      <c r="AA26" s="138" t="str">
        <f t="shared" si="1"/>
        <v>ZH Wirtschaftliche Freiheiten</v>
      </c>
      <c r="AB26" s="138" t="str">
        <f t="shared" si="1"/>
        <v>LI Wirtschaftliche Freiheiten</v>
      </c>
    </row>
    <row r="27" spans="1:28" ht="30" customHeight="1" x14ac:dyDescent="0.4">
      <c r="A27" s="139" t="s">
        <v>167</v>
      </c>
      <c r="B27" s="140" t="b">
        <v>1</v>
      </c>
      <c r="C27" s="141" t="b">
        <v>0</v>
      </c>
      <c r="D27" s="142" t="b">
        <v>0</v>
      </c>
      <c r="E27" s="143" t="b">
        <v>0</v>
      </c>
      <c r="F27" s="167" t="b">
        <v>0</v>
      </c>
      <c r="G27" s="145" t="b">
        <v>0</v>
      </c>
      <c r="H27" s="146" t="b">
        <v>0</v>
      </c>
      <c r="I27" s="147" t="b">
        <v>0</v>
      </c>
      <c r="J27" s="148" t="b">
        <v>0</v>
      </c>
      <c r="K27" s="149" t="b">
        <v>0</v>
      </c>
      <c r="L27" s="150" t="b">
        <v>0</v>
      </c>
      <c r="M27" s="151" t="b">
        <v>0</v>
      </c>
      <c r="N27" s="152" t="b">
        <v>0</v>
      </c>
      <c r="O27" s="153" t="b">
        <v>0</v>
      </c>
      <c r="P27" s="154" t="b">
        <v>0</v>
      </c>
      <c r="Q27" s="155" t="b">
        <v>0</v>
      </c>
      <c r="R27" s="156" t="b">
        <v>0</v>
      </c>
      <c r="S27" s="157" t="b">
        <v>0</v>
      </c>
      <c r="T27" s="158" t="b">
        <v>0</v>
      </c>
      <c r="U27" s="159" t="b">
        <v>0</v>
      </c>
      <c r="V27" s="160" t="b">
        <v>0</v>
      </c>
      <c r="W27" s="161" t="b">
        <v>0</v>
      </c>
      <c r="X27" s="162" t="b">
        <v>0</v>
      </c>
      <c r="Y27" s="163" t="b">
        <v>0</v>
      </c>
      <c r="Z27" s="164" t="b">
        <v>0</v>
      </c>
      <c r="AA27" s="165" t="b">
        <v>0</v>
      </c>
      <c r="AB27" s="166" t="b">
        <v>0</v>
      </c>
    </row>
    <row r="28" spans="1:28" x14ac:dyDescent="0.35">
      <c r="A28" s="136">
        <v>2009</v>
      </c>
      <c r="B28" s="134">
        <v>7</v>
      </c>
      <c r="C28" s="134">
        <v>14</v>
      </c>
      <c r="D28" s="134">
        <v>8</v>
      </c>
      <c r="E28" s="134">
        <v>16</v>
      </c>
      <c r="F28" s="134">
        <v>1</v>
      </c>
      <c r="G28" s="134">
        <v>17</v>
      </c>
      <c r="H28" s="134">
        <v>20</v>
      </c>
      <c r="I28" s="134">
        <v>26</v>
      </c>
      <c r="J28" s="134">
        <v>13</v>
      </c>
      <c r="K28" s="134">
        <v>21</v>
      </c>
      <c r="L28" s="134">
        <v>25</v>
      </c>
      <c r="M28" s="134">
        <v>19</v>
      </c>
      <c r="N28" s="134">
        <v>23</v>
      </c>
      <c r="O28" s="134">
        <v>12</v>
      </c>
      <c r="P28" s="134">
        <v>10</v>
      </c>
      <c r="Q28" s="134">
        <v>6</v>
      </c>
      <c r="R28" s="134">
        <v>5</v>
      </c>
      <c r="S28" s="134">
        <v>18</v>
      </c>
      <c r="T28" s="134">
        <v>2</v>
      </c>
      <c r="U28" s="134">
        <v>9</v>
      </c>
      <c r="V28" s="134">
        <v>15</v>
      </c>
      <c r="W28" s="134">
        <v>22</v>
      </c>
      <c r="X28" s="134">
        <v>24</v>
      </c>
      <c r="Y28" s="134">
        <v>11</v>
      </c>
      <c r="Z28" s="134">
        <v>3</v>
      </c>
      <c r="AA28" s="134">
        <v>4</v>
      </c>
    </row>
    <row r="29" spans="1:28" x14ac:dyDescent="0.35">
      <c r="A29" s="136">
        <v>2010</v>
      </c>
      <c r="B29" s="134">
        <v>14</v>
      </c>
      <c r="C29" s="134">
        <v>10</v>
      </c>
      <c r="D29" s="134">
        <v>4</v>
      </c>
      <c r="E29" s="134">
        <v>17</v>
      </c>
      <c r="F29" s="134">
        <v>2</v>
      </c>
      <c r="G29" s="134">
        <v>16</v>
      </c>
      <c r="H29" s="134">
        <v>22</v>
      </c>
      <c r="I29" s="134">
        <v>26</v>
      </c>
      <c r="J29" s="134">
        <v>15</v>
      </c>
      <c r="K29" s="134">
        <v>19</v>
      </c>
      <c r="L29" s="134">
        <v>24</v>
      </c>
      <c r="M29" s="134">
        <v>18</v>
      </c>
      <c r="N29" s="134">
        <v>21</v>
      </c>
      <c r="O29" s="134">
        <v>13</v>
      </c>
      <c r="P29" s="134">
        <v>5</v>
      </c>
      <c r="Q29" s="134">
        <v>11</v>
      </c>
      <c r="R29" s="134">
        <v>9</v>
      </c>
      <c r="S29" s="134">
        <v>20</v>
      </c>
      <c r="T29" s="134">
        <v>1</v>
      </c>
      <c r="U29" s="134">
        <v>12</v>
      </c>
      <c r="V29" s="134">
        <v>8</v>
      </c>
      <c r="W29" s="134">
        <v>23</v>
      </c>
      <c r="X29" s="134">
        <v>25</v>
      </c>
      <c r="Y29" s="134">
        <v>6</v>
      </c>
      <c r="Z29" s="134">
        <v>3</v>
      </c>
      <c r="AA29" s="134">
        <v>7</v>
      </c>
    </row>
    <row r="30" spans="1:28" x14ac:dyDescent="0.35">
      <c r="A30" s="136">
        <v>2011</v>
      </c>
      <c r="B30" s="134">
        <v>2</v>
      </c>
      <c r="C30" s="134">
        <v>11</v>
      </c>
      <c r="D30" s="134">
        <v>5</v>
      </c>
      <c r="E30" s="134">
        <v>16</v>
      </c>
      <c r="F30" s="134">
        <v>6</v>
      </c>
      <c r="G30" s="134">
        <v>15</v>
      </c>
      <c r="H30" s="134">
        <v>22</v>
      </c>
      <c r="I30" s="134">
        <v>24</v>
      </c>
      <c r="J30" s="134">
        <v>17</v>
      </c>
      <c r="K30" s="134">
        <v>19</v>
      </c>
      <c r="L30" s="134">
        <v>26</v>
      </c>
      <c r="M30" s="134">
        <v>18</v>
      </c>
      <c r="N30" s="134">
        <v>23</v>
      </c>
      <c r="O30" s="134">
        <v>8</v>
      </c>
      <c r="P30" s="134">
        <v>13</v>
      </c>
      <c r="Q30" s="134">
        <v>10</v>
      </c>
      <c r="R30" s="134">
        <v>7</v>
      </c>
      <c r="S30" s="134">
        <v>20</v>
      </c>
      <c r="T30" s="134">
        <v>1</v>
      </c>
      <c r="U30" s="134">
        <v>14</v>
      </c>
      <c r="V30" s="134">
        <v>12</v>
      </c>
      <c r="W30" s="134">
        <v>21</v>
      </c>
      <c r="X30" s="134">
        <v>25</v>
      </c>
      <c r="Y30" s="134">
        <v>9</v>
      </c>
      <c r="Z30" s="134">
        <v>3</v>
      </c>
      <c r="AA30" s="134">
        <v>4</v>
      </c>
    </row>
    <row r="31" spans="1:28" x14ac:dyDescent="0.35">
      <c r="A31" s="136">
        <v>2012</v>
      </c>
      <c r="B31" s="134">
        <v>1</v>
      </c>
      <c r="C31" s="134">
        <v>11</v>
      </c>
      <c r="D31" s="134">
        <v>6</v>
      </c>
      <c r="E31" s="134">
        <v>18</v>
      </c>
      <c r="F31" s="134">
        <v>8</v>
      </c>
      <c r="G31" s="134">
        <v>12</v>
      </c>
      <c r="H31" s="134">
        <v>24</v>
      </c>
      <c r="I31" s="134">
        <v>25</v>
      </c>
      <c r="J31" s="134">
        <v>7</v>
      </c>
      <c r="K31" s="134">
        <v>21</v>
      </c>
      <c r="L31" s="134">
        <v>26</v>
      </c>
      <c r="M31" s="134">
        <v>13</v>
      </c>
      <c r="N31" s="134">
        <v>23</v>
      </c>
      <c r="O31" s="134">
        <v>5</v>
      </c>
      <c r="P31" s="134">
        <v>10</v>
      </c>
      <c r="Q31" s="134">
        <v>15</v>
      </c>
      <c r="R31" s="134">
        <v>16</v>
      </c>
      <c r="S31" s="134">
        <v>19</v>
      </c>
      <c r="T31" s="134">
        <v>2</v>
      </c>
      <c r="U31" s="134">
        <v>14</v>
      </c>
      <c r="V31" s="134">
        <v>17</v>
      </c>
      <c r="W31" s="134">
        <v>20</v>
      </c>
      <c r="X31" s="134">
        <v>22</v>
      </c>
      <c r="Y31" s="134">
        <v>9</v>
      </c>
      <c r="Z31" s="134">
        <v>3</v>
      </c>
      <c r="AA31" s="134">
        <v>4</v>
      </c>
    </row>
    <row r="32" spans="1:28" x14ac:dyDescent="0.35">
      <c r="A32" s="136">
        <v>2013</v>
      </c>
      <c r="B32" s="134">
        <v>2</v>
      </c>
      <c r="C32" s="134">
        <v>15</v>
      </c>
      <c r="D32" s="134">
        <v>9</v>
      </c>
      <c r="E32" s="134">
        <v>20</v>
      </c>
      <c r="F32" s="134">
        <v>10</v>
      </c>
      <c r="G32" s="134">
        <v>4</v>
      </c>
      <c r="H32" s="134">
        <v>23</v>
      </c>
      <c r="I32" s="134">
        <v>25</v>
      </c>
      <c r="J32" s="134">
        <v>6</v>
      </c>
      <c r="K32" s="134">
        <v>22</v>
      </c>
      <c r="L32" s="134">
        <v>26</v>
      </c>
      <c r="M32" s="134">
        <v>12</v>
      </c>
      <c r="N32" s="134">
        <v>24</v>
      </c>
      <c r="O32" s="134">
        <v>5</v>
      </c>
      <c r="P32" s="134">
        <v>7</v>
      </c>
      <c r="Q32" s="134">
        <v>17</v>
      </c>
      <c r="R32" s="134">
        <v>16</v>
      </c>
      <c r="S32" s="134">
        <v>19</v>
      </c>
      <c r="T32" s="134">
        <v>1</v>
      </c>
      <c r="U32" s="134">
        <v>13</v>
      </c>
      <c r="V32" s="134">
        <v>14</v>
      </c>
      <c r="W32" s="134">
        <v>18</v>
      </c>
      <c r="X32" s="134">
        <v>21</v>
      </c>
      <c r="Y32" s="134">
        <v>8</v>
      </c>
      <c r="Z32" s="134">
        <v>3</v>
      </c>
      <c r="AA32" s="134">
        <v>11</v>
      </c>
    </row>
    <row r="33" spans="1:28" x14ac:dyDescent="0.35">
      <c r="A33" s="136">
        <v>2014</v>
      </c>
      <c r="B33" s="134">
        <v>2</v>
      </c>
      <c r="C33" s="134">
        <v>16</v>
      </c>
      <c r="D33" s="134">
        <v>8</v>
      </c>
      <c r="E33" s="134">
        <v>20</v>
      </c>
      <c r="F33" s="134">
        <v>9</v>
      </c>
      <c r="G33" s="134">
        <v>10</v>
      </c>
      <c r="H33" s="134">
        <v>23</v>
      </c>
      <c r="I33" s="134">
        <v>26</v>
      </c>
      <c r="J33" s="134">
        <v>4</v>
      </c>
      <c r="K33" s="134">
        <v>21</v>
      </c>
      <c r="L33" s="134">
        <v>25</v>
      </c>
      <c r="M33" s="134">
        <v>12</v>
      </c>
      <c r="N33" s="134">
        <v>24</v>
      </c>
      <c r="O33" s="134">
        <v>7</v>
      </c>
      <c r="P33" s="134">
        <v>5</v>
      </c>
      <c r="Q33" s="134">
        <v>17</v>
      </c>
      <c r="R33" s="134">
        <v>14</v>
      </c>
      <c r="S33" s="134">
        <v>19</v>
      </c>
      <c r="T33" s="134">
        <v>1</v>
      </c>
      <c r="U33" s="134">
        <v>13</v>
      </c>
      <c r="V33" s="134">
        <v>15</v>
      </c>
      <c r="W33" s="134">
        <v>18</v>
      </c>
      <c r="X33" s="134">
        <v>22</v>
      </c>
      <c r="Y33" s="134">
        <v>11</v>
      </c>
      <c r="Z33" s="134">
        <v>3</v>
      </c>
      <c r="AA33" s="134">
        <v>6</v>
      </c>
    </row>
    <row r="34" spans="1:28" x14ac:dyDescent="0.35">
      <c r="A34" s="136">
        <v>2015</v>
      </c>
      <c r="B34" s="134">
        <v>2</v>
      </c>
      <c r="C34" s="134">
        <v>14</v>
      </c>
      <c r="D34" s="134">
        <v>9</v>
      </c>
      <c r="E34" s="134">
        <v>19</v>
      </c>
      <c r="F34" s="134">
        <v>7</v>
      </c>
      <c r="G34" s="134">
        <v>4</v>
      </c>
      <c r="H34" s="134">
        <v>22</v>
      </c>
      <c r="I34" s="134">
        <v>25</v>
      </c>
      <c r="J34" s="134">
        <v>3</v>
      </c>
      <c r="K34" s="134">
        <v>21</v>
      </c>
      <c r="L34" s="134">
        <v>26</v>
      </c>
      <c r="M34" s="134">
        <v>12</v>
      </c>
      <c r="N34" s="134">
        <v>24</v>
      </c>
      <c r="O34" s="134">
        <v>8</v>
      </c>
      <c r="P34" s="134">
        <v>10</v>
      </c>
      <c r="Q34" s="134">
        <v>11</v>
      </c>
      <c r="R34" s="134">
        <v>13</v>
      </c>
      <c r="S34" s="134">
        <v>20</v>
      </c>
      <c r="T34" s="134">
        <v>1</v>
      </c>
      <c r="U34" s="134">
        <v>16</v>
      </c>
      <c r="V34" s="134">
        <v>18</v>
      </c>
      <c r="W34" s="134">
        <v>15</v>
      </c>
      <c r="X34" s="134">
        <v>23</v>
      </c>
      <c r="Y34" s="134">
        <v>17</v>
      </c>
      <c r="Z34" s="134">
        <v>6</v>
      </c>
      <c r="AA34" s="134">
        <v>5</v>
      </c>
    </row>
    <row r="35" spans="1:28" x14ac:dyDescent="0.35">
      <c r="A35" s="136">
        <v>2016</v>
      </c>
      <c r="B35" s="134">
        <v>3</v>
      </c>
      <c r="C35" s="134">
        <v>16</v>
      </c>
      <c r="D35" s="134">
        <v>6</v>
      </c>
      <c r="E35" s="134">
        <v>21</v>
      </c>
      <c r="F35" s="134">
        <v>19</v>
      </c>
      <c r="G35" s="134">
        <v>10</v>
      </c>
      <c r="H35" s="134">
        <v>23</v>
      </c>
      <c r="I35" s="134">
        <v>26</v>
      </c>
      <c r="J35" s="134">
        <v>5</v>
      </c>
      <c r="K35" s="134">
        <v>14</v>
      </c>
      <c r="L35" s="134">
        <v>25</v>
      </c>
      <c r="M35" s="134">
        <v>12</v>
      </c>
      <c r="N35" s="134">
        <v>22</v>
      </c>
      <c r="O35" s="134">
        <v>9</v>
      </c>
      <c r="P35" s="134">
        <v>8</v>
      </c>
      <c r="Q35" s="134">
        <v>13</v>
      </c>
      <c r="R35" s="134">
        <v>15</v>
      </c>
      <c r="S35" s="134">
        <v>18</v>
      </c>
      <c r="T35" s="134">
        <v>1</v>
      </c>
      <c r="U35" s="134">
        <v>7</v>
      </c>
      <c r="V35" s="134">
        <v>17</v>
      </c>
      <c r="W35" s="134">
        <v>11</v>
      </c>
      <c r="X35" s="134">
        <v>24</v>
      </c>
      <c r="Y35" s="134">
        <v>20</v>
      </c>
      <c r="Z35" s="134">
        <v>2</v>
      </c>
      <c r="AA35" s="134">
        <v>4</v>
      </c>
    </row>
    <row r="36" spans="1:28" x14ac:dyDescent="0.35">
      <c r="A36" s="136">
        <v>2017</v>
      </c>
      <c r="B36" s="134">
        <v>2</v>
      </c>
      <c r="C36" s="134">
        <v>15</v>
      </c>
      <c r="D36" s="134">
        <v>19</v>
      </c>
      <c r="E36" s="134">
        <v>21</v>
      </c>
      <c r="F36" s="134">
        <v>16</v>
      </c>
      <c r="G36" s="134">
        <v>11</v>
      </c>
      <c r="H36" s="134">
        <v>23</v>
      </c>
      <c r="I36" s="134">
        <v>26</v>
      </c>
      <c r="J36" s="134">
        <v>8</v>
      </c>
      <c r="K36" s="134">
        <v>14</v>
      </c>
      <c r="L36" s="134">
        <v>25</v>
      </c>
      <c r="M36" s="134">
        <v>10</v>
      </c>
      <c r="N36" s="134">
        <v>22</v>
      </c>
      <c r="O36" s="134">
        <v>6</v>
      </c>
      <c r="P36" s="134">
        <v>5</v>
      </c>
      <c r="Q36" s="134">
        <v>9</v>
      </c>
      <c r="R36" s="134">
        <v>18</v>
      </c>
      <c r="S36" s="134">
        <v>20</v>
      </c>
      <c r="T36" s="134">
        <v>1</v>
      </c>
      <c r="U36" s="134">
        <v>7</v>
      </c>
      <c r="V36" s="134">
        <v>17</v>
      </c>
      <c r="W36" s="134">
        <v>12</v>
      </c>
      <c r="X36" s="134">
        <v>24</v>
      </c>
      <c r="Y36" s="134">
        <v>13</v>
      </c>
      <c r="Z36" s="134">
        <v>3</v>
      </c>
      <c r="AA36" s="134">
        <v>4</v>
      </c>
    </row>
    <row r="37" spans="1:28" x14ac:dyDescent="0.35">
      <c r="A37" s="136">
        <v>2018</v>
      </c>
      <c r="B37" s="134">
        <v>3</v>
      </c>
      <c r="C37" s="134">
        <v>12</v>
      </c>
      <c r="D37" s="134">
        <v>21</v>
      </c>
      <c r="E37" s="134">
        <v>20</v>
      </c>
      <c r="F37" s="134">
        <v>15</v>
      </c>
      <c r="G37" s="134">
        <v>13</v>
      </c>
      <c r="H37" s="134">
        <v>23</v>
      </c>
      <c r="I37" s="134">
        <v>25</v>
      </c>
      <c r="J37" s="134">
        <v>5</v>
      </c>
      <c r="K37" s="134">
        <v>17</v>
      </c>
      <c r="L37" s="134">
        <v>26</v>
      </c>
      <c r="M37" s="134">
        <v>9</v>
      </c>
      <c r="N37" s="134">
        <v>22</v>
      </c>
      <c r="O37" s="134">
        <v>7</v>
      </c>
      <c r="P37" s="134">
        <v>6</v>
      </c>
      <c r="Q37" s="134">
        <v>10</v>
      </c>
      <c r="R37" s="134">
        <v>19</v>
      </c>
      <c r="S37" s="134">
        <v>14</v>
      </c>
      <c r="T37" s="134">
        <v>1</v>
      </c>
      <c r="U37" s="134">
        <v>8</v>
      </c>
      <c r="V37" s="134">
        <v>18</v>
      </c>
      <c r="W37" s="134">
        <v>11</v>
      </c>
      <c r="X37" s="134">
        <v>24</v>
      </c>
      <c r="Y37" s="134">
        <v>16</v>
      </c>
      <c r="Z37" s="134">
        <v>4</v>
      </c>
      <c r="AA37" s="134">
        <v>2</v>
      </c>
    </row>
    <row r="38" spans="1:28" x14ac:dyDescent="0.35">
      <c r="A38" s="136">
        <v>2019</v>
      </c>
      <c r="B38" s="134">
        <v>2</v>
      </c>
      <c r="C38" s="134">
        <v>14</v>
      </c>
      <c r="D38" s="134">
        <v>6</v>
      </c>
      <c r="E38" s="134">
        <v>19</v>
      </c>
      <c r="F38" s="134">
        <v>12</v>
      </c>
      <c r="G38" s="134">
        <v>7</v>
      </c>
      <c r="H38" s="134">
        <v>23</v>
      </c>
      <c r="I38" s="134">
        <v>25</v>
      </c>
      <c r="J38" s="134">
        <v>5</v>
      </c>
      <c r="K38" s="134">
        <v>18</v>
      </c>
      <c r="L38" s="134">
        <v>26</v>
      </c>
      <c r="M38" s="134">
        <v>11</v>
      </c>
      <c r="N38" s="134">
        <v>22</v>
      </c>
      <c r="O38" s="134">
        <v>10</v>
      </c>
      <c r="P38" s="134">
        <v>8</v>
      </c>
      <c r="Q38" s="134">
        <v>13</v>
      </c>
      <c r="R38" s="134">
        <v>21</v>
      </c>
      <c r="S38" s="134">
        <v>15</v>
      </c>
      <c r="T38" s="134">
        <v>1</v>
      </c>
      <c r="U38" s="134">
        <v>9</v>
      </c>
      <c r="V38" s="134">
        <v>17</v>
      </c>
      <c r="W38" s="134">
        <v>16</v>
      </c>
      <c r="X38" s="134">
        <v>24</v>
      </c>
      <c r="Y38" s="134">
        <v>20</v>
      </c>
      <c r="Z38" s="134">
        <v>3</v>
      </c>
      <c r="AA38" s="134">
        <v>4</v>
      </c>
    </row>
    <row r="39" spans="1:28" x14ac:dyDescent="0.35">
      <c r="A39" s="136">
        <v>2020</v>
      </c>
      <c r="B39" s="134">
        <v>3</v>
      </c>
      <c r="C39" s="134">
        <v>16</v>
      </c>
      <c r="D39" s="134">
        <v>6</v>
      </c>
      <c r="E39" s="134">
        <v>20</v>
      </c>
      <c r="F39" s="134">
        <v>13</v>
      </c>
      <c r="G39" s="134">
        <v>8</v>
      </c>
      <c r="H39" s="134">
        <v>23</v>
      </c>
      <c r="I39" s="134">
        <v>26</v>
      </c>
      <c r="J39" s="134">
        <v>5</v>
      </c>
      <c r="K39" s="134">
        <v>19</v>
      </c>
      <c r="L39" s="134">
        <v>27</v>
      </c>
      <c r="M39" s="134">
        <v>9</v>
      </c>
      <c r="N39" s="134">
        <v>24</v>
      </c>
      <c r="O39" s="134">
        <v>10</v>
      </c>
      <c r="P39" s="134">
        <v>11</v>
      </c>
      <c r="Q39" s="134">
        <v>14</v>
      </c>
      <c r="R39" s="134">
        <v>22</v>
      </c>
      <c r="S39" s="134">
        <v>15</v>
      </c>
      <c r="T39" s="134">
        <v>1</v>
      </c>
      <c r="U39" s="134">
        <v>12</v>
      </c>
      <c r="V39" s="134">
        <v>18</v>
      </c>
      <c r="W39" s="134">
        <v>17</v>
      </c>
      <c r="X39" s="134">
        <v>25</v>
      </c>
      <c r="Y39" s="134">
        <v>21</v>
      </c>
      <c r="Z39" s="134">
        <v>2</v>
      </c>
      <c r="AA39" s="134">
        <v>4</v>
      </c>
      <c r="AB39" s="134">
        <v>7</v>
      </c>
    </row>
    <row r="40" spans="1:28" x14ac:dyDescent="0.35">
      <c r="A40" s="136">
        <v>2021</v>
      </c>
      <c r="B40" s="134">
        <v>3</v>
      </c>
      <c r="C40" s="134">
        <v>16</v>
      </c>
      <c r="D40" s="134">
        <v>7</v>
      </c>
      <c r="E40" s="134">
        <v>21</v>
      </c>
      <c r="F40" s="134">
        <v>13</v>
      </c>
      <c r="G40" s="134">
        <v>5</v>
      </c>
      <c r="H40" s="134">
        <v>23</v>
      </c>
      <c r="I40" s="134">
        <v>27</v>
      </c>
      <c r="J40" s="134">
        <v>6</v>
      </c>
      <c r="K40" s="134">
        <v>18</v>
      </c>
      <c r="L40" s="134">
        <v>26</v>
      </c>
      <c r="M40" s="134">
        <v>11</v>
      </c>
      <c r="N40" s="134">
        <v>24</v>
      </c>
      <c r="O40" s="134">
        <v>10</v>
      </c>
      <c r="P40" s="134">
        <v>15</v>
      </c>
      <c r="Q40" s="134">
        <v>12</v>
      </c>
      <c r="R40" s="134">
        <v>20</v>
      </c>
      <c r="S40" s="134">
        <v>19</v>
      </c>
      <c r="T40" s="134">
        <v>2</v>
      </c>
      <c r="U40" s="134">
        <v>9</v>
      </c>
      <c r="V40" s="134">
        <v>14</v>
      </c>
      <c r="W40" s="134">
        <v>17</v>
      </c>
      <c r="X40" s="134">
        <v>25</v>
      </c>
      <c r="Y40" s="134">
        <v>22</v>
      </c>
      <c r="Z40" s="134">
        <v>1</v>
      </c>
      <c r="AA40" s="134">
        <v>4</v>
      </c>
      <c r="AB40" s="134">
        <v>8</v>
      </c>
    </row>
    <row r="41" spans="1:28" x14ac:dyDescent="0.35">
      <c r="A41" s="136">
        <v>2022</v>
      </c>
      <c r="B41" s="134">
        <v>4</v>
      </c>
      <c r="C41" s="134">
        <v>16</v>
      </c>
      <c r="D41" s="134">
        <v>7</v>
      </c>
      <c r="E41" s="134">
        <v>22</v>
      </c>
      <c r="F41" s="134">
        <v>13</v>
      </c>
      <c r="G41" s="134">
        <v>5</v>
      </c>
      <c r="H41" s="134">
        <v>23</v>
      </c>
      <c r="I41" s="134">
        <v>27</v>
      </c>
      <c r="J41" s="134">
        <v>6</v>
      </c>
      <c r="K41" s="134">
        <v>19</v>
      </c>
      <c r="L41" s="134">
        <v>26</v>
      </c>
      <c r="M41" s="134">
        <v>8</v>
      </c>
      <c r="N41" s="134">
        <v>24</v>
      </c>
      <c r="O41" s="134">
        <v>9</v>
      </c>
      <c r="P41" s="134">
        <v>15</v>
      </c>
      <c r="Q41" s="134">
        <v>12</v>
      </c>
      <c r="R41" s="134">
        <v>18</v>
      </c>
      <c r="S41" s="134">
        <v>20</v>
      </c>
      <c r="T41" s="134">
        <v>2</v>
      </c>
      <c r="U41" s="134">
        <v>10</v>
      </c>
      <c r="V41" s="134">
        <v>14</v>
      </c>
      <c r="W41" s="134">
        <v>17</v>
      </c>
      <c r="X41" s="134">
        <v>25</v>
      </c>
      <c r="Y41" s="134">
        <v>21</v>
      </c>
      <c r="Z41" s="134">
        <v>1</v>
      </c>
      <c r="AA41" s="134">
        <v>3</v>
      </c>
      <c r="AB41" s="134">
        <v>11</v>
      </c>
    </row>
    <row r="42" spans="1:28" x14ac:dyDescent="0.35">
      <c r="A42" s="136">
        <v>2023</v>
      </c>
      <c r="B42" s="134">
        <v>5</v>
      </c>
      <c r="C42" s="134">
        <v>14</v>
      </c>
      <c r="D42" s="134">
        <v>8</v>
      </c>
      <c r="E42" s="134">
        <v>22</v>
      </c>
      <c r="F42" s="134">
        <v>15</v>
      </c>
      <c r="G42" s="134">
        <v>4</v>
      </c>
      <c r="H42" s="134">
        <v>25</v>
      </c>
      <c r="I42" s="134">
        <v>27</v>
      </c>
      <c r="J42" s="134">
        <v>6</v>
      </c>
      <c r="K42" s="134">
        <v>18</v>
      </c>
      <c r="L42" s="134">
        <v>26</v>
      </c>
      <c r="M42" s="134">
        <v>7</v>
      </c>
      <c r="N42" s="134">
        <v>24</v>
      </c>
      <c r="O42" s="134">
        <v>11</v>
      </c>
      <c r="P42" s="134">
        <v>17</v>
      </c>
      <c r="Q42" s="134">
        <v>10</v>
      </c>
      <c r="R42" s="134">
        <v>19</v>
      </c>
      <c r="S42" s="134">
        <v>20</v>
      </c>
      <c r="T42" s="134">
        <v>3</v>
      </c>
      <c r="U42" s="134">
        <v>9</v>
      </c>
      <c r="V42" s="134">
        <v>12</v>
      </c>
      <c r="W42" s="134">
        <v>16</v>
      </c>
      <c r="X42" s="134">
        <v>23</v>
      </c>
      <c r="Y42" s="134">
        <v>21</v>
      </c>
      <c r="Z42" s="134">
        <v>1</v>
      </c>
      <c r="AA42" s="134">
        <v>2</v>
      </c>
      <c r="AB42" s="134">
        <v>13</v>
      </c>
    </row>
    <row r="43" spans="1:28" x14ac:dyDescent="0.35">
      <c r="A43" s="136">
        <v>2024</v>
      </c>
      <c r="B43" s="134">
        <v>3</v>
      </c>
      <c r="C43" s="134">
        <v>20</v>
      </c>
      <c r="D43" s="134">
        <v>9</v>
      </c>
      <c r="E43" s="134">
        <v>18</v>
      </c>
      <c r="F43" s="134">
        <v>16</v>
      </c>
      <c r="G43" s="134">
        <v>4</v>
      </c>
      <c r="H43" s="134">
        <v>24</v>
      </c>
      <c r="I43" s="134">
        <v>25</v>
      </c>
      <c r="J43" s="134">
        <v>7</v>
      </c>
      <c r="K43" s="134">
        <v>11</v>
      </c>
      <c r="L43" s="134">
        <v>27</v>
      </c>
      <c r="M43" s="134">
        <v>10</v>
      </c>
      <c r="N43" s="134">
        <v>22</v>
      </c>
      <c r="O43" s="134">
        <v>14</v>
      </c>
      <c r="P43" s="134">
        <v>6</v>
      </c>
      <c r="Q43" s="134">
        <v>13</v>
      </c>
      <c r="R43" s="134">
        <v>12</v>
      </c>
      <c r="S43" s="134">
        <v>15</v>
      </c>
      <c r="T43" s="134">
        <v>2</v>
      </c>
      <c r="U43" s="134">
        <v>19</v>
      </c>
      <c r="V43" s="134">
        <v>21</v>
      </c>
      <c r="W43" s="134">
        <v>17</v>
      </c>
      <c r="X43" s="134">
        <v>26</v>
      </c>
      <c r="Y43" s="134">
        <v>23</v>
      </c>
      <c r="Z43" s="134">
        <v>1</v>
      </c>
      <c r="AA43" s="134">
        <v>8</v>
      </c>
      <c r="AB43" s="134">
        <v>5</v>
      </c>
    </row>
    <row r="44" spans="1:28" x14ac:dyDescent="0.35">
      <c r="B44" s="168"/>
    </row>
    <row r="45" spans="1:28" ht="4" customHeight="1" x14ac:dyDescent="0.35">
      <c r="B45" s="168"/>
    </row>
    <row r="46" spans="1:28" hidden="1" x14ac:dyDescent="0.35">
      <c r="B46" s="138" t="str">
        <f t="shared" ref="B46:AB46" si="2">B$4 &amp; " " &amp; $A47</f>
        <v>AG Gesellschaftliche Freiheiten</v>
      </c>
      <c r="C46" s="138" t="str">
        <f t="shared" si="2"/>
        <v>AI Gesellschaftliche Freiheiten</v>
      </c>
      <c r="D46" s="138" t="str">
        <f t="shared" si="2"/>
        <v>AR Gesellschaftliche Freiheiten</v>
      </c>
      <c r="E46" s="138" t="str">
        <f t="shared" si="2"/>
        <v>BE Gesellschaftliche Freiheiten</v>
      </c>
      <c r="F46" s="138" t="str">
        <f t="shared" si="2"/>
        <v>BL Gesellschaftliche Freiheiten</v>
      </c>
      <c r="G46" s="138" t="str">
        <f t="shared" si="2"/>
        <v>BS Gesellschaftliche Freiheiten</v>
      </c>
      <c r="H46" s="138" t="str">
        <f t="shared" si="2"/>
        <v>FR Gesellschaftliche Freiheiten</v>
      </c>
      <c r="I46" s="138" t="str">
        <f t="shared" si="2"/>
        <v>GE Gesellschaftliche Freiheiten</v>
      </c>
      <c r="J46" s="138" t="str">
        <f t="shared" si="2"/>
        <v>GL Gesellschaftliche Freiheiten</v>
      </c>
      <c r="K46" s="138" t="str">
        <f t="shared" si="2"/>
        <v>GR Gesellschaftliche Freiheiten</v>
      </c>
      <c r="L46" s="138" t="str">
        <f t="shared" si="2"/>
        <v>JU Gesellschaftliche Freiheiten</v>
      </c>
      <c r="M46" s="138" t="str">
        <f t="shared" si="2"/>
        <v>LU Gesellschaftliche Freiheiten</v>
      </c>
      <c r="N46" s="138" t="str">
        <f t="shared" si="2"/>
        <v>NE Gesellschaftliche Freiheiten</v>
      </c>
      <c r="O46" s="138" t="str">
        <f t="shared" si="2"/>
        <v>NW Gesellschaftliche Freiheiten</v>
      </c>
      <c r="P46" s="138" t="str">
        <f t="shared" si="2"/>
        <v>OW Gesellschaftliche Freiheiten</v>
      </c>
      <c r="Q46" s="138" t="str">
        <f t="shared" si="2"/>
        <v>SG Gesellschaftliche Freiheiten</v>
      </c>
      <c r="R46" s="138" t="str">
        <f t="shared" si="2"/>
        <v>SH Gesellschaftliche Freiheiten</v>
      </c>
      <c r="S46" s="138" t="str">
        <f t="shared" si="2"/>
        <v>SO Gesellschaftliche Freiheiten</v>
      </c>
      <c r="T46" s="138" t="str">
        <f t="shared" si="2"/>
        <v>SZ Gesellschaftliche Freiheiten</v>
      </c>
      <c r="U46" s="138" t="str">
        <f t="shared" si="2"/>
        <v>TG Gesellschaftliche Freiheiten</v>
      </c>
      <c r="V46" s="138" t="str">
        <f t="shared" si="2"/>
        <v>TI Gesellschaftliche Freiheiten</v>
      </c>
      <c r="W46" s="138" t="str">
        <f t="shared" si="2"/>
        <v>UR Gesellschaftliche Freiheiten</v>
      </c>
      <c r="X46" s="138" t="str">
        <f t="shared" si="2"/>
        <v>VD Gesellschaftliche Freiheiten</v>
      </c>
      <c r="Y46" s="138" t="str">
        <f t="shared" si="2"/>
        <v>VS Gesellschaftliche Freiheiten</v>
      </c>
      <c r="Z46" s="138" t="str">
        <f t="shared" si="2"/>
        <v>ZG Gesellschaftliche Freiheiten</v>
      </c>
      <c r="AA46" s="138" t="str">
        <f t="shared" si="2"/>
        <v>ZH Gesellschaftliche Freiheiten</v>
      </c>
      <c r="AB46" s="138" t="str">
        <f t="shared" si="2"/>
        <v>LI Gesellschaftliche Freiheiten</v>
      </c>
    </row>
    <row r="47" spans="1:28" ht="30" customHeight="1" x14ac:dyDescent="0.4">
      <c r="A47" s="139" t="s">
        <v>168</v>
      </c>
      <c r="B47" s="140" t="b">
        <v>1</v>
      </c>
      <c r="C47" s="141" t="b">
        <v>0</v>
      </c>
      <c r="D47" s="142" t="b">
        <v>0</v>
      </c>
      <c r="E47" s="143" t="b">
        <v>0</v>
      </c>
      <c r="F47" s="167" t="b">
        <v>0</v>
      </c>
      <c r="G47" s="145" t="b">
        <v>0</v>
      </c>
      <c r="H47" s="146" t="b">
        <v>0</v>
      </c>
      <c r="I47" s="147" t="b">
        <v>0</v>
      </c>
      <c r="J47" s="148" t="b">
        <v>0</v>
      </c>
      <c r="K47" s="149" t="b">
        <v>0</v>
      </c>
      <c r="L47" s="150" t="b">
        <v>0</v>
      </c>
      <c r="M47" s="151" t="b">
        <v>0</v>
      </c>
      <c r="N47" s="152" t="b">
        <v>0</v>
      </c>
      <c r="O47" s="153" t="b">
        <v>0</v>
      </c>
      <c r="P47" s="154" t="b">
        <v>0</v>
      </c>
      <c r="Q47" s="155" t="b">
        <v>0</v>
      </c>
      <c r="R47" s="156" t="b">
        <v>0</v>
      </c>
      <c r="S47" s="157" t="b">
        <v>0</v>
      </c>
      <c r="T47" s="158" t="b">
        <v>0</v>
      </c>
      <c r="U47" s="159" t="b">
        <v>0</v>
      </c>
      <c r="V47" s="160" t="b">
        <v>0</v>
      </c>
      <c r="W47" s="161" t="b">
        <v>0</v>
      </c>
      <c r="X47" s="162" t="b">
        <v>0</v>
      </c>
      <c r="Y47" s="163" t="b">
        <v>0</v>
      </c>
      <c r="Z47" s="164" t="b">
        <v>0</v>
      </c>
      <c r="AA47" s="165" t="b">
        <v>0</v>
      </c>
      <c r="AB47" s="166" t="b">
        <v>0</v>
      </c>
    </row>
    <row r="48" spans="1:28" x14ac:dyDescent="0.35">
      <c r="A48" s="136">
        <v>2009</v>
      </c>
      <c r="B48" s="134">
        <v>3</v>
      </c>
      <c r="C48" s="134">
        <v>15</v>
      </c>
      <c r="D48" s="134">
        <v>1</v>
      </c>
      <c r="E48" s="134">
        <v>19</v>
      </c>
      <c r="F48" s="134">
        <v>13</v>
      </c>
      <c r="G48" s="134">
        <v>10</v>
      </c>
      <c r="H48" s="134">
        <v>8</v>
      </c>
      <c r="I48" s="134">
        <v>18</v>
      </c>
      <c r="J48" s="134">
        <v>6</v>
      </c>
      <c r="K48" s="134">
        <v>7</v>
      </c>
      <c r="L48" s="134">
        <v>2</v>
      </c>
      <c r="M48" s="134">
        <v>22</v>
      </c>
      <c r="N48" s="134">
        <v>14</v>
      </c>
      <c r="O48" s="134">
        <v>17</v>
      </c>
      <c r="P48" s="134">
        <v>25</v>
      </c>
      <c r="Q48" s="134">
        <v>5</v>
      </c>
      <c r="R48" s="134">
        <v>11</v>
      </c>
      <c r="S48" s="134">
        <v>16</v>
      </c>
      <c r="T48" s="134">
        <v>26</v>
      </c>
      <c r="U48" s="134">
        <v>20</v>
      </c>
      <c r="V48" s="134">
        <v>12</v>
      </c>
      <c r="W48" s="134">
        <v>24</v>
      </c>
      <c r="X48" s="134">
        <v>4</v>
      </c>
      <c r="Y48" s="134">
        <v>9</v>
      </c>
      <c r="Z48" s="134">
        <v>21</v>
      </c>
      <c r="AA48" s="134">
        <v>23</v>
      </c>
    </row>
    <row r="49" spans="1:28" x14ac:dyDescent="0.35">
      <c r="A49" s="136">
        <v>2010</v>
      </c>
      <c r="B49" s="134">
        <v>3</v>
      </c>
      <c r="C49" s="134">
        <v>11</v>
      </c>
      <c r="D49" s="134">
        <v>1</v>
      </c>
      <c r="E49" s="134">
        <v>22</v>
      </c>
      <c r="F49" s="134">
        <v>10</v>
      </c>
      <c r="G49" s="134">
        <v>6</v>
      </c>
      <c r="H49" s="134">
        <v>13</v>
      </c>
      <c r="I49" s="134">
        <v>25</v>
      </c>
      <c r="J49" s="134">
        <v>4</v>
      </c>
      <c r="K49" s="134">
        <v>17</v>
      </c>
      <c r="L49" s="134">
        <v>2</v>
      </c>
      <c r="M49" s="134">
        <v>15</v>
      </c>
      <c r="N49" s="134">
        <v>12</v>
      </c>
      <c r="O49" s="134">
        <v>20</v>
      </c>
      <c r="P49" s="134">
        <v>26</v>
      </c>
      <c r="Q49" s="134">
        <v>14</v>
      </c>
      <c r="R49" s="134">
        <v>16</v>
      </c>
      <c r="S49" s="134">
        <v>8</v>
      </c>
      <c r="T49" s="134">
        <v>19</v>
      </c>
      <c r="U49" s="134">
        <v>24</v>
      </c>
      <c r="V49" s="134">
        <v>9</v>
      </c>
      <c r="W49" s="134">
        <v>21</v>
      </c>
      <c r="X49" s="134">
        <v>5</v>
      </c>
      <c r="Y49" s="134">
        <v>7</v>
      </c>
      <c r="Z49" s="134">
        <v>18</v>
      </c>
      <c r="AA49" s="134">
        <v>23</v>
      </c>
    </row>
    <row r="50" spans="1:28" x14ac:dyDescent="0.35">
      <c r="A50" s="136">
        <v>2011</v>
      </c>
      <c r="B50" s="134">
        <v>3</v>
      </c>
      <c r="C50" s="134">
        <v>11</v>
      </c>
      <c r="D50" s="134">
        <v>1</v>
      </c>
      <c r="E50" s="134">
        <v>19</v>
      </c>
      <c r="F50" s="134">
        <v>7</v>
      </c>
      <c r="G50" s="134">
        <v>5</v>
      </c>
      <c r="H50" s="134">
        <v>9</v>
      </c>
      <c r="I50" s="134">
        <v>26</v>
      </c>
      <c r="J50" s="134">
        <v>4</v>
      </c>
      <c r="K50" s="134">
        <v>15</v>
      </c>
      <c r="L50" s="134">
        <v>2</v>
      </c>
      <c r="M50" s="134">
        <v>23</v>
      </c>
      <c r="N50" s="134">
        <v>20</v>
      </c>
      <c r="O50" s="134">
        <v>16</v>
      </c>
      <c r="P50" s="134">
        <v>25</v>
      </c>
      <c r="Q50" s="134">
        <v>17</v>
      </c>
      <c r="R50" s="134">
        <v>13</v>
      </c>
      <c r="S50" s="134">
        <v>8</v>
      </c>
      <c r="T50" s="134">
        <v>6</v>
      </c>
      <c r="U50" s="134">
        <v>22</v>
      </c>
      <c r="V50" s="134">
        <v>10</v>
      </c>
      <c r="W50" s="134">
        <v>18</v>
      </c>
      <c r="X50" s="134">
        <v>21</v>
      </c>
      <c r="Y50" s="134">
        <v>12</v>
      </c>
      <c r="Z50" s="134">
        <v>14</v>
      </c>
      <c r="AA50" s="134">
        <v>24</v>
      </c>
    </row>
    <row r="51" spans="1:28" x14ac:dyDescent="0.35">
      <c r="A51" s="136">
        <v>2012</v>
      </c>
      <c r="B51" s="134">
        <v>2</v>
      </c>
      <c r="C51" s="134">
        <v>4</v>
      </c>
      <c r="D51" s="134">
        <v>5</v>
      </c>
      <c r="E51" s="134">
        <v>20</v>
      </c>
      <c r="F51" s="134">
        <v>15</v>
      </c>
      <c r="G51" s="134">
        <v>9</v>
      </c>
      <c r="H51" s="134">
        <v>11</v>
      </c>
      <c r="I51" s="134">
        <v>26</v>
      </c>
      <c r="J51" s="134">
        <v>3</v>
      </c>
      <c r="K51" s="134">
        <v>16</v>
      </c>
      <c r="L51" s="134">
        <v>1</v>
      </c>
      <c r="M51" s="134">
        <v>19</v>
      </c>
      <c r="N51" s="134">
        <v>14</v>
      </c>
      <c r="O51" s="134">
        <v>12</v>
      </c>
      <c r="P51" s="134">
        <v>25</v>
      </c>
      <c r="Q51" s="134">
        <v>23</v>
      </c>
      <c r="R51" s="134">
        <v>10</v>
      </c>
      <c r="S51" s="134">
        <v>8</v>
      </c>
      <c r="T51" s="134">
        <v>6</v>
      </c>
      <c r="U51" s="134">
        <v>21</v>
      </c>
      <c r="V51" s="134">
        <v>7</v>
      </c>
      <c r="W51" s="134">
        <v>18</v>
      </c>
      <c r="X51" s="134">
        <v>17</v>
      </c>
      <c r="Y51" s="134">
        <v>13</v>
      </c>
      <c r="Z51" s="134">
        <v>22</v>
      </c>
      <c r="AA51" s="134">
        <v>24</v>
      </c>
    </row>
    <row r="52" spans="1:28" x14ac:dyDescent="0.35">
      <c r="A52" s="136">
        <v>2013</v>
      </c>
      <c r="B52" s="134">
        <v>2</v>
      </c>
      <c r="C52" s="134">
        <v>5</v>
      </c>
      <c r="D52" s="134">
        <v>6</v>
      </c>
      <c r="E52" s="134">
        <v>18</v>
      </c>
      <c r="F52" s="134">
        <v>14</v>
      </c>
      <c r="G52" s="134">
        <v>8</v>
      </c>
      <c r="H52" s="134">
        <v>13</v>
      </c>
      <c r="I52" s="134">
        <v>26</v>
      </c>
      <c r="J52" s="134">
        <v>3</v>
      </c>
      <c r="K52" s="134">
        <v>16</v>
      </c>
      <c r="L52" s="134">
        <v>1</v>
      </c>
      <c r="M52" s="134">
        <v>19</v>
      </c>
      <c r="N52" s="134">
        <v>17</v>
      </c>
      <c r="O52" s="134">
        <v>11</v>
      </c>
      <c r="P52" s="134">
        <v>24</v>
      </c>
      <c r="Q52" s="134">
        <v>21</v>
      </c>
      <c r="R52" s="134">
        <v>7</v>
      </c>
      <c r="S52" s="134">
        <v>9</v>
      </c>
      <c r="T52" s="134">
        <v>4</v>
      </c>
      <c r="U52" s="134">
        <v>20</v>
      </c>
      <c r="V52" s="134">
        <v>12</v>
      </c>
      <c r="W52" s="134">
        <v>22</v>
      </c>
      <c r="X52" s="134">
        <v>15</v>
      </c>
      <c r="Y52" s="134">
        <v>10</v>
      </c>
      <c r="Z52" s="134">
        <v>25</v>
      </c>
      <c r="AA52" s="134">
        <v>23</v>
      </c>
    </row>
    <row r="53" spans="1:28" x14ac:dyDescent="0.35">
      <c r="A53" s="136">
        <v>2014</v>
      </c>
      <c r="B53" s="134">
        <v>2</v>
      </c>
      <c r="C53" s="134">
        <v>3</v>
      </c>
      <c r="D53" s="134">
        <v>5</v>
      </c>
      <c r="E53" s="134">
        <v>19</v>
      </c>
      <c r="F53" s="134">
        <v>17</v>
      </c>
      <c r="G53" s="134">
        <v>10</v>
      </c>
      <c r="H53" s="134">
        <v>14</v>
      </c>
      <c r="I53" s="134">
        <v>26</v>
      </c>
      <c r="J53" s="134">
        <v>6</v>
      </c>
      <c r="K53" s="134">
        <v>15</v>
      </c>
      <c r="L53" s="134">
        <v>1</v>
      </c>
      <c r="M53" s="134">
        <v>18</v>
      </c>
      <c r="N53" s="134">
        <v>16</v>
      </c>
      <c r="O53" s="134">
        <v>8</v>
      </c>
      <c r="P53" s="134">
        <v>22</v>
      </c>
      <c r="Q53" s="134">
        <v>21</v>
      </c>
      <c r="R53" s="134">
        <v>7</v>
      </c>
      <c r="S53" s="134">
        <v>9</v>
      </c>
      <c r="T53" s="134">
        <v>4</v>
      </c>
      <c r="U53" s="134">
        <v>20</v>
      </c>
      <c r="V53" s="134">
        <v>12</v>
      </c>
      <c r="W53" s="134">
        <v>25</v>
      </c>
      <c r="X53" s="134">
        <v>11</v>
      </c>
      <c r="Y53" s="134">
        <v>13</v>
      </c>
      <c r="Z53" s="134">
        <v>24</v>
      </c>
      <c r="AA53" s="134">
        <v>23</v>
      </c>
    </row>
    <row r="54" spans="1:28" x14ac:dyDescent="0.35">
      <c r="A54" s="136">
        <v>2015</v>
      </c>
      <c r="B54" s="134">
        <v>2</v>
      </c>
      <c r="C54" s="134">
        <v>5</v>
      </c>
      <c r="D54" s="134">
        <v>6</v>
      </c>
      <c r="E54" s="134">
        <v>18</v>
      </c>
      <c r="F54" s="134">
        <v>14</v>
      </c>
      <c r="G54" s="134">
        <v>13</v>
      </c>
      <c r="H54" s="134">
        <v>15</v>
      </c>
      <c r="I54" s="134">
        <v>26</v>
      </c>
      <c r="J54" s="134">
        <v>4</v>
      </c>
      <c r="K54" s="134">
        <v>17</v>
      </c>
      <c r="L54" s="134">
        <v>1</v>
      </c>
      <c r="M54" s="134">
        <v>19</v>
      </c>
      <c r="N54" s="134">
        <v>12</v>
      </c>
      <c r="O54" s="134">
        <v>10</v>
      </c>
      <c r="P54" s="134">
        <v>25</v>
      </c>
      <c r="Q54" s="134">
        <v>21</v>
      </c>
      <c r="R54" s="134">
        <v>8</v>
      </c>
      <c r="S54" s="134">
        <v>7</v>
      </c>
      <c r="T54" s="134">
        <v>3</v>
      </c>
      <c r="U54" s="134">
        <v>20</v>
      </c>
      <c r="V54" s="134">
        <v>11</v>
      </c>
      <c r="W54" s="134">
        <v>23</v>
      </c>
      <c r="X54" s="134">
        <v>9</v>
      </c>
      <c r="Y54" s="134">
        <v>16</v>
      </c>
      <c r="Z54" s="134">
        <v>22</v>
      </c>
      <c r="AA54" s="134">
        <v>24</v>
      </c>
    </row>
    <row r="55" spans="1:28" x14ac:dyDescent="0.35">
      <c r="A55" s="136">
        <v>2016</v>
      </c>
      <c r="B55" s="134">
        <v>2</v>
      </c>
      <c r="C55" s="134">
        <v>5</v>
      </c>
      <c r="D55" s="134">
        <v>4</v>
      </c>
      <c r="E55" s="134">
        <v>17</v>
      </c>
      <c r="F55" s="134">
        <v>13</v>
      </c>
      <c r="G55" s="134">
        <v>9</v>
      </c>
      <c r="H55" s="134">
        <v>11</v>
      </c>
      <c r="I55" s="134">
        <v>24</v>
      </c>
      <c r="J55" s="134">
        <v>10</v>
      </c>
      <c r="K55" s="134">
        <v>20</v>
      </c>
      <c r="L55" s="134">
        <v>1</v>
      </c>
      <c r="M55" s="134">
        <v>18</v>
      </c>
      <c r="N55" s="134">
        <v>3</v>
      </c>
      <c r="O55" s="134">
        <v>16</v>
      </c>
      <c r="P55" s="134">
        <v>19</v>
      </c>
      <c r="Q55" s="134">
        <v>23</v>
      </c>
      <c r="R55" s="134">
        <v>7</v>
      </c>
      <c r="S55" s="134">
        <v>12</v>
      </c>
      <c r="T55" s="134">
        <v>6</v>
      </c>
      <c r="U55" s="134">
        <v>21</v>
      </c>
      <c r="V55" s="134">
        <v>15</v>
      </c>
      <c r="W55" s="134">
        <v>25</v>
      </c>
      <c r="X55" s="134">
        <v>8</v>
      </c>
      <c r="Y55" s="134">
        <v>14</v>
      </c>
      <c r="Z55" s="134">
        <v>26</v>
      </c>
      <c r="AA55" s="134">
        <v>22</v>
      </c>
    </row>
    <row r="56" spans="1:28" x14ac:dyDescent="0.35">
      <c r="A56" s="136">
        <v>2017</v>
      </c>
      <c r="B56" s="134">
        <v>2</v>
      </c>
      <c r="C56" s="134">
        <v>4</v>
      </c>
      <c r="D56" s="134">
        <v>5</v>
      </c>
      <c r="E56" s="134">
        <v>16</v>
      </c>
      <c r="F56" s="134">
        <v>11</v>
      </c>
      <c r="G56" s="134">
        <v>13</v>
      </c>
      <c r="H56" s="134">
        <v>12</v>
      </c>
      <c r="I56" s="134">
        <v>24</v>
      </c>
      <c r="J56" s="134">
        <v>6</v>
      </c>
      <c r="K56" s="134">
        <v>18</v>
      </c>
      <c r="L56" s="134">
        <v>1</v>
      </c>
      <c r="M56" s="134">
        <v>17</v>
      </c>
      <c r="N56" s="134">
        <v>3</v>
      </c>
      <c r="O56" s="134">
        <v>14</v>
      </c>
      <c r="P56" s="134">
        <v>15</v>
      </c>
      <c r="Q56" s="134">
        <v>21</v>
      </c>
      <c r="R56" s="134">
        <v>10</v>
      </c>
      <c r="S56" s="134">
        <v>8</v>
      </c>
      <c r="T56" s="134">
        <v>9</v>
      </c>
      <c r="U56" s="134">
        <v>23</v>
      </c>
      <c r="V56" s="134">
        <v>20</v>
      </c>
      <c r="W56" s="134">
        <v>25</v>
      </c>
      <c r="X56" s="134">
        <v>7</v>
      </c>
      <c r="Y56" s="134">
        <v>19</v>
      </c>
      <c r="Z56" s="134">
        <v>26</v>
      </c>
      <c r="AA56" s="134">
        <v>22</v>
      </c>
    </row>
    <row r="57" spans="1:28" x14ac:dyDescent="0.35">
      <c r="A57" s="136">
        <v>2018</v>
      </c>
      <c r="B57" s="134">
        <v>2</v>
      </c>
      <c r="C57" s="134">
        <v>5</v>
      </c>
      <c r="D57" s="134">
        <v>4</v>
      </c>
      <c r="E57" s="134">
        <v>17</v>
      </c>
      <c r="F57" s="134">
        <v>11</v>
      </c>
      <c r="G57" s="134">
        <v>7</v>
      </c>
      <c r="H57" s="134">
        <v>10</v>
      </c>
      <c r="I57" s="134">
        <v>25</v>
      </c>
      <c r="J57" s="134">
        <v>6</v>
      </c>
      <c r="K57" s="134">
        <v>16</v>
      </c>
      <c r="L57" s="134">
        <v>1</v>
      </c>
      <c r="M57" s="134">
        <v>20</v>
      </c>
      <c r="N57" s="134">
        <v>3</v>
      </c>
      <c r="O57" s="134">
        <v>23</v>
      </c>
      <c r="P57" s="134">
        <v>14</v>
      </c>
      <c r="Q57" s="134">
        <v>22</v>
      </c>
      <c r="R57" s="134">
        <v>15</v>
      </c>
      <c r="S57" s="134">
        <v>13</v>
      </c>
      <c r="T57" s="134">
        <v>8</v>
      </c>
      <c r="U57" s="134">
        <v>21</v>
      </c>
      <c r="V57" s="134">
        <v>18</v>
      </c>
      <c r="W57" s="134">
        <v>24</v>
      </c>
      <c r="X57" s="134">
        <v>12</v>
      </c>
      <c r="Y57" s="134">
        <v>9</v>
      </c>
      <c r="Z57" s="134">
        <v>26</v>
      </c>
      <c r="AA57" s="134">
        <v>19</v>
      </c>
    </row>
    <row r="58" spans="1:28" x14ac:dyDescent="0.35">
      <c r="A58" s="136">
        <v>2019</v>
      </c>
      <c r="B58" s="134">
        <v>8</v>
      </c>
      <c r="C58" s="134">
        <v>7</v>
      </c>
      <c r="D58" s="134">
        <v>3</v>
      </c>
      <c r="E58" s="134">
        <v>12</v>
      </c>
      <c r="F58" s="134">
        <v>10</v>
      </c>
      <c r="G58" s="134">
        <v>18</v>
      </c>
      <c r="H58" s="134">
        <v>6</v>
      </c>
      <c r="I58" s="134">
        <v>19</v>
      </c>
      <c r="J58" s="134">
        <v>13</v>
      </c>
      <c r="K58" s="134">
        <v>11</v>
      </c>
      <c r="L58" s="134">
        <v>1</v>
      </c>
      <c r="M58" s="134">
        <v>22</v>
      </c>
      <c r="N58" s="134">
        <v>2</v>
      </c>
      <c r="O58" s="134">
        <v>24</v>
      </c>
      <c r="P58" s="134">
        <v>23</v>
      </c>
      <c r="Q58" s="134">
        <v>20</v>
      </c>
      <c r="R58" s="134">
        <v>9</v>
      </c>
      <c r="S58" s="134">
        <v>15</v>
      </c>
      <c r="T58" s="134">
        <v>4</v>
      </c>
      <c r="U58" s="134">
        <v>21</v>
      </c>
      <c r="V58" s="134">
        <v>17</v>
      </c>
      <c r="W58" s="134">
        <v>16</v>
      </c>
      <c r="X58" s="134">
        <v>5</v>
      </c>
      <c r="Y58" s="134">
        <v>14</v>
      </c>
      <c r="Z58" s="134">
        <v>25</v>
      </c>
      <c r="AA58" s="134">
        <v>26</v>
      </c>
    </row>
    <row r="59" spans="1:28" x14ac:dyDescent="0.35">
      <c r="A59" s="136">
        <v>2020</v>
      </c>
      <c r="B59" s="134">
        <v>5</v>
      </c>
      <c r="C59" s="134">
        <v>17</v>
      </c>
      <c r="D59" s="134">
        <v>3</v>
      </c>
      <c r="E59" s="134">
        <v>14</v>
      </c>
      <c r="F59" s="134">
        <v>8</v>
      </c>
      <c r="G59" s="134">
        <v>20</v>
      </c>
      <c r="H59" s="134">
        <v>6</v>
      </c>
      <c r="I59" s="134">
        <v>24</v>
      </c>
      <c r="J59" s="134">
        <v>12</v>
      </c>
      <c r="K59" s="134">
        <v>15</v>
      </c>
      <c r="L59" s="134">
        <v>1</v>
      </c>
      <c r="M59" s="134">
        <v>23</v>
      </c>
      <c r="N59" s="134">
        <v>4</v>
      </c>
      <c r="O59" s="134">
        <v>26</v>
      </c>
      <c r="P59" s="134">
        <v>19</v>
      </c>
      <c r="Q59" s="134">
        <v>10</v>
      </c>
      <c r="R59" s="134">
        <v>11</v>
      </c>
      <c r="S59" s="134">
        <v>18</v>
      </c>
      <c r="T59" s="134">
        <v>9</v>
      </c>
      <c r="U59" s="134">
        <v>21</v>
      </c>
      <c r="V59" s="134">
        <v>16</v>
      </c>
      <c r="W59" s="134">
        <v>22</v>
      </c>
      <c r="X59" s="134">
        <v>7</v>
      </c>
      <c r="Y59" s="134">
        <v>13</v>
      </c>
      <c r="Z59" s="134">
        <v>25</v>
      </c>
      <c r="AA59" s="134">
        <v>27</v>
      </c>
      <c r="AB59" s="134">
        <v>2</v>
      </c>
    </row>
    <row r="60" spans="1:28" x14ac:dyDescent="0.35">
      <c r="A60" s="136">
        <v>2021</v>
      </c>
      <c r="B60" s="134">
        <v>8</v>
      </c>
      <c r="C60" s="134">
        <v>25</v>
      </c>
      <c r="D60" s="134">
        <v>2</v>
      </c>
      <c r="E60" s="134">
        <v>11</v>
      </c>
      <c r="F60" s="134">
        <v>13</v>
      </c>
      <c r="G60" s="134">
        <v>10</v>
      </c>
      <c r="H60" s="134">
        <v>7</v>
      </c>
      <c r="I60" s="134">
        <v>16</v>
      </c>
      <c r="J60" s="134">
        <v>17</v>
      </c>
      <c r="K60" s="134">
        <v>19</v>
      </c>
      <c r="L60" s="134">
        <v>1</v>
      </c>
      <c r="M60" s="134">
        <v>18</v>
      </c>
      <c r="N60" s="134">
        <v>3</v>
      </c>
      <c r="O60" s="134">
        <v>27</v>
      </c>
      <c r="P60" s="134">
        <v>21</v>
      </c>
      <c r="Q60" s="134">
        <v>12</v>
      </c>
      <c r="R60" s="134">
        <v>6</v>
      </c>
      <c r="S60" s="134">
        <v>14</v>
      </c>
      <c r="T60" s="134">
        <v>15</v>
      </c>
      <c r="U60" s="134">
        <v>20</v>
      </c>
      <c r="V60" s="134">
        <v>9</v>
      </c>
      <c r="W60" s="134">
        <v>24</v>
      </c>
      <c r="X60" s="134">
        <v>5</v>
      </c>
      <c r="Y60" s="134">
        <v>22</v>
      </c>
      <c r="Z60" s="134">
        <v>23</v>
      </c>
      <c r="AA60" s="134">
        <v>26</v>
      </c>
      <c r="AB60" s="134">
        <v>4</v>
      </c>
    </row>
    <row r="61" spans="1:28" x14ac:dyDescent="0.35">
      <c r="A61" s="136">
        <v>2022</v>
      </c>
      <c r="B61" s="134">
        <v>7</v>
      </c>
      <c r="C61" s="134">
        <v>19</v>
      </c>
      <c r="D61" s="134">
        <v>4</v>
      </c>
      <c r="E61" s="134">
        <v>10</v>
      </c>
      <c r="F61" s="134">
        <v>18</v>
      </c>
      <c r="G61" s="134">
        <v>15</v>
      </c>
      <c r="H61" s="134">
        <v>6</v>
      </c>
      <c r="I61" s="134">
        <v>13</v>
      </c>
      <c r="J61" s="134">
        <v>17</v>
      </c>
      <c r="K61" s="134">
        <v>22</v>
      </c>
      <c r="L61" s="134">
        <v>1</v>
      </c>
      <c r="M61" s="134">
        <v>23</v>
      </c>
      <c r="N61" s="134">
        <v>2</v>
      </c>
      <c r="O61" s="134">
        <v>27</v>
      </c>
      <c r="P61" s="134">
        <v>16</v>
      </c>
      <c r="Q61" s="134">
        <v>11</v>
      </c>
      <c r="R61" s="134">
        <v>8</v>
      </c>
      <c r="S61" s="134">
        <v>14</v>
      </c>
      <c r="T61" s="134">
        <v>12</v>
      </c>
      <c r="U61" s="134">
        <v>24</v>
      </c>
      <c r="V61" s="134">
        <v>9</v>
      </c>
      <c r="W61" s="134">
        <v>21</v>
      </c>
      <c r="X61" s="134">
        <v>5</v>
      </c>
      <c r="Y61" s="134">
        <v>20</v>
      </c>
      <c r="Z61" s="134">
        <v>25</v>
      </c>
      <c r="AA61" s="134">
        <v>26</v>
      </c>
      <c r="AB61" s="134">
        <v>3</v>
      </c>
    </row>
    <row r="62" spans="1:28" x14ac:dyDescent="0.35">
      <c r="A62" s="136">
        <v>2023</v>
      </c>
      <c r="B62" s="134">
        <v>7</v>
      </c>
      <c r="C62" s="134">
        <v>20</v>
      </c>
      <c r="D62" s="134">
        <v>3</v>
      </c>
      <c r="E62" s="134">
        <v>11</v>
      </c>
      <c r="F62" s="134">
        <v>18</v>
      </c>
      <c r="G62" s="134">
        <v>15</v>
      </c>
      <c r="H62" s="134">
        <v>6</v>
      </c>
      <c r="I62" s="134">
        <v>13</v>
      </c>
      <c r="J62" s="134">
        <v>19</v>
      </c>
      <c r="K62" s="134">
        <v>22</v>
      </c>
      <c r="L62" s="134">
        <v>1</v>
      </c>
      <c r="M62" s="134">
        <v>24</v>
      </c>
      <c r="N62" s="134">
        <v>2</v>
      </c>
      <c r="O62" s="134">
        <v>27</v>
      </c>
      <c r="P62" s="134">
        <v>17</v>
      </c>
      <c r="Q62" s="134">
        <v>10</v>
      </c>
      <c r="R62" s="134">
        <v>9</v>
      </c>
      <c r="S62" s="134">
        <v>14</v>
      </c>
      <c r="T62" s="134">
        <v>12</v>
      </c>
      <c r="U62" s="134">
        <v>16</v>
      </c>
      <c r="V62" s="134">
        <v>8</v>
      </c>
      <c r="W62" s="134">
        <v>23</v>
      </c>
      <c r="X62" s="134">
        <v>5</v>
      </c>
      <c r="Y62" s="134">
        <v>21</v>
      </c>
      <c r="Z62" s="134">
        <v>25</v>
      </c>
      <c r="AA62" s="134">
        <v>26</v>
      </c>
      <c r="AB62" s="134">
        <v>4</v>
      </c>
    </row>
    <row r="63" spans="1:28" x14ac:dyDescent="0.35">
      <c r="A63" s="136">
        <v>2024</v>
      </c>
      <c r="B63" s="134">
        <v>3</v>
      </c>
      <c r="C63" s="134">
        <v>15</v>
      </c>
      <c r="D63" s="134">
        <v>6</v>
      </c>
      <c r="E63" s="134">
        <v>17</v>
      </c>
      <c r="F63" s="134">
        <v>20</v>
      </c>
      <c r="G63" s="134">
        <v>11</v>
      </c>
      <c r="H63" s="134">
        <v>10</v>
      </c>
      <c r="I63" s="134">
        <v>8</v>
      </c>
      <c r="J63" s="134">
        <v>14</v>
      </c>
      <c r="K63" s="134">
        <v>12</v>
      </c>
      <c r="L63" s="134">
        <v>2</v>
      </c>
      <c r="M63" s="134">
        <v>27</v>
      </c>
      <c r="N63" s="134">
        <v>4</v>
      </c>
      <c r="O63" s="134">
        <v>25</v>
      </c>
      <c r="P63" s="134">
        <v>22</v>
      </c>
      <c r="Q63" s="134">
        <v>19</v>
      </c>
      <c r="R63" s="134">
        <v>9</v>
      </c>
      <c r="S63" s="134">
        <v>16</v>
      </c>
      <c r="T63" s="134">
        <v>13</v>
      </c>
      <c r="U63" s="134">
        <v>18</v>
      </c>
      <c r="V63" s="134">
        <v>5</v>
      </c>
      <c r="W63" s="134">
        <v>26</v>
      </c>
      <c r="X63" s="134">
        <v>1</v>
      </c>
      <c r="Y63" s="134">
        <v>21</v>
      </c>
      <c r="Z63" s="134">
        <v>23</v>
      </c>
      <c r="AA63" s="134">
        <v>24</v>
      </c>
      <c r="AB63" s="134">
        <v>7</v>
      </c>
    </row>
    <row r="66" spans="1:82" s="138" customFormat="1" x14ac:dyDescent="0.35">
      <c r="A66" s="169"/>
      <c r="B66" s="170" t="str">
        <f t="shared" ref="B66:AB66" si="3">IF(B$7=TRUE,B6,"")</f>
        <v>AG Freiheitsindex</v>
      </c>
      <c r="C66" s="170" t="str">
        <f t="shared" si="3"/>
        <v/>
      </c>
      <c r="D66" s="170" t="str">
        <f t="shared" si="3"/>
        <v/>
      </c>
      <c r="E66" s="170" t="str">
        <f t="shared" si="3"/>
        <v/>
      </c>
      <c r="F66" s="170" t="str">
        <f t="shared" si="3"/>
        <v/>
      </c>
      <c r="G66" s="170" t="str">
        <f t="shared" si="3"/>
        <v/>
      </c>
      <c r="H66" s="170" t="str">
        <f t="shared" si="3"/>
        <v/>
      </c>
      <c r="I66" s="170" t="str">
        <f t="shared" si="3"/>
        <v/>
      </c>
      <c r="J66" s="170" t="str">
        <f t="shared" si="3"/>
        <v/>
      </c>
      <c r="K66" s="170" t="str">
        <f t="shared" si="3"/>
        <v/>
      </c>
      <c r="L66" s="170" t="str">
        <f t="shared" si="3"/>
        <v/>
      </c>
      <c r="M66" s="170" t="str">
        <f t="shared" si="3"/>
        <v/>
      </c>
      <c r="N66" s="170" t="str">
        <f t="shared" si="3"/>
        <v/>
      </c>
      <c r="O66" s="170" t="str">
        <f t="shared" si="3"/>
        <v/>
      </c>
      <c r="P66" s="170" t="str">
        <f t="shared" si="3"/>
        <v/>
      </c>
      <c r="Q66" s="170" t="str">
        <f t="shared" si="3"/>
        <v/>
      </c>
      <c r="R66" s="170" t="str">
        <f t="shared" si="3"/>
        <v/>
      </c>
      <c r="S66" s="170" t="str">
        <f t="shared" si="3"/>
        <v/>
      </c>
      <c r="T66" s="170" t="str">
        <f t="shared" si="3"/>
        <v/>
      </c>
      <c r="U66" s="170" t="str">
        <f t="shared" si="3"/>
        <v/>
      </c>
      <c r="V66" s="170" t="str">
        <f t="shared" si="3"/>
        <v/>
      </c>
      <c r="W66" s="170" t="str">
        <f t="shared" si="3"/>
        <v/>
      </c>
      <c r="X66" s="170" t="str">
        <f t="shared" si="3"/>
        <v/>
      </c>
      <c r="Y66" s="170" t="str">
        <f t="shared" si="3"/>
        <v/>
      </c>
      <c r="Z66" s="170" t="str">
        <f t="shared" si="3"/>
        <v/>
      </c>
      <c r="AA66" s="170" t="str">
        <f t="shared" si="3"/>
        <v/>
      </c>
      <c r="AB66" s="170" t="str">
        <f t="shared" si="3"/>
        <v/>
      </c>
      <c r="AC66" s="170" t="str">
        <f t="shared" ref="AC66:BC66" si="4">IF(B$27=TRUE,B26,"")</f>
        <v>AG Wirtschaftliche Freiheiten</v>
      </c>
      <c r="AD66" s="170" t="str">
        <f t="shared" si="4"/>
        <v/>
      </c>
      <c r="AE66" s="170" t="str">
        <f t="shared" si="4"/>
        <v/>
      </c>
      <c r="AF66" s="170" t="str">
        <f t="shared" si="4"/>
        <v/>
      </c>
      <c r="AG66" s="170" t="str">
        <f t="shared" si="4"/>
        <v/>
      </c>
      <c r="AH66" s="170" t="str">
        <f t="shared" si="4"/>
        <v/>
      </c>
      <c r="AI66" s="170" t="str">
        <f t="shared" si="4"/>
        <v/>
      </c>
      <c r="AJ66" s="170" t="str">
        <f t="shared" si="4"/>
        <v/>
      </c>
      <c r="AK66" s="170" t="str">
        <f t="shared" si="4"/>
        <v/>
      </c>
      <c r="AL66" s="170" t="str">
        <f t="shared" si="4"/>
        <v/>
      </c>
      <c r="AM66" s="170" t="str">
        <f t="shared" si="4"/>
        <v/>
      </c>
      <c r="AN66" s="170" t="str">
        <f t="shared" si="4"/>
        <v/>
      </c>
      <c r="AO66" s="170" t="str">
        <f t="shared" si="4"/>
        <v/>
      </c>
      <c r="AP66" s="170" t="str">
        <f t="shared" si="4"/>
        <v/>
      </c>
      <c r="AQ66" s="170" t="str">
        <f t="shared" si="4"/>
        <v/>
      </c>
      <c r="AR66" s="170" t="str">
        <f t="shared" si="4"/>
        <v/>
      </c>
      <c r="AS66" s="170" t="str">
        <f t="shared" si="4"/>
        <v/>
      </c>
      <c r="AT66" s="170" t="str">
        <f t="shared" si="4"/>
        <v/>
      </c>
      <c r="AU66" s="170" t="str">
        <f t="shared" si="4"/>
        <v/>
      </c>
      <c r="AV66" s="170" t="str">
        <f t="shared" si="4"/>
        <v/>
      </c>
      <c r="AW66" s="170" t="str">
        <f t="shared" si="4"/>
        <v/>
      </c>
      <c r="AX66" s="170" t="str">
        <f t="shared" si="4"/>
        <v/>
      </c>
      <c r="AY66" s="170" t="str">
        <f t="shared" si="4"/>
        <v/>
      </c>
      <c r="AZ66" s="170" t="str">
        <f t="shared" si="4"/>
        <v/>
      </c>
      <c r="BA66" s="170" t="str">
        <f t="shared" si="4"/>
        <v/>
      </c>
      <c r="BB66" s="170" t="str">
        <f t="shared" si="4"/>
        <v/>
      </c>
      <c r="BC66" s="170" t="str">
        <f t="shared" si="4"/>
        <v/>
      </c>
      <c r="BD66" s="170" t="str">
        <f t="shared" ref="BD66:CD66" si="5">IF(B$47=TRUE,B46,"")</f>
        <v>AG Gesellschaftliche Freiheiten</v>
      </c>
      <c r="BE66" s="170" t="str">
        <f t="shared" si="5"/>
        <v/>
      </c>
      <c r="BF66" s="170" t="str">
        <f t="shared" si="5"/>
        <v/>
      </c>
      <c r="BG66" s="170" t="str">
        <f t="shared" si="5"/>
        <v/>
      </c>
      <c r="BH66" s="170" t="str">
        <f t="shared" si="5"/>
        <v/>
      </c>
      <c r="BI66" s="170" t="str">
        <f t="shared" si="5"/>
        <v/>
      </c>
      <c r="BJ66" s="170" t="str">
        <f t="shared" si="5"/>
        <v/>
      </c>
      <c r="BK66" s="170" t="str">
        <f t="shared" si="5"/>
        <v/>
      </c>
      <c r="BL66" s="170" t="str">
        <f t="shared" si="5"/>
        <v/>
      </c>
      <c r="BM66" s="170" t="str">
        <f t="shared" si="5"/>
        <v/>
      </c>
      <c r="BN66" s="170" t="str">
        <f t="shared" si="5"/>
        <v/>
      </c>
      <c r="BO66" s="170" t="str">
        <f t="shared" si="5"/>
        <v/>
      </c>
      <c r="BP66" s="170" t="str">
        <f t="shared" si="5"/>
        <v/>
      </c>
      <c r="BQ66" s="170" t="str">
        <f t="shared" si="5"/>
        <v/>
      </c>
      <c r="BR66" s="170" t="str">
        <f t="shared" si="5"/>
        <v/>
      </c>
      <c r="BS66" s="170" t="str">
        <f t="shared" si="5"/>
        <v/>
      </c>
      <c r="BT66" s="170" t="str">
        <f t="shared" si="5"/>
        <v/>
      </c>
      <c r="BU66" s="170" t="str">
        <f t="shared" si="5"/>
        <v/>
      </c>
      <c r="BV66" s="170" t="str">
        <f t="shared" si="5"/>
        <v/>
      </c>
      <c r="BW66" s="170" t="str">
        <f t="shared" si="5"/>
        <v/>
      </c>
      <c r="BX66" s="170" t="str">
        <f t="shared" si="5"/>
        <v/>
      </c>
      <c r="BY66" s="170" t="str">
        <f t="shared" si="5"/>
        <v/>
      </c>
      <c r="BZ66" s="170" t="str">
        <f t="shared" si="5"/>
        <v/>
      </c>
      <c r="CA66" s="170" t="str">
        <f t="shared" si="5"/>
        <v/>
      </c>
      <c r="CB66" s="170" t="str">
        <f t="shared" si="5"/>
        <v/>
      </c>
      <c r="CC66" s="170" t="str">
        <f t="shared" si="5"/>
        <v/>
      </c>
      <c r="CD66" s="170" t="str">
        <f t="shared" si="5"/>
        <v/>
      </c>
    </row>
    <row r="67" spans="1:82" s="138" customFormat="1" x14ac:dyDescent="0.35">
      <c r="A67" s="169">
        <v>2009</v>
      </c>
      <c r="B67" s="170">
        <f t="shared" ref="B67:AA67" si="6">IF(B$7=TRUE,B8,"")</f>
        <v>2</v>
      </c>
      <c r="C67" s="170" t="str">
        <f t="shared" si="6"/>
        <v/>
      </c>
      <c r="D67" s="170" t="str">
        <f t="shared" si="6"/>
        <v/>
      </c>
      <c r="E67" s="170" t="str">
        <f t="shared" si="6"/>
        <v/>
      </c>
      <c r="F67" s="170" t="str">
        <f t="shared" si="6"/>
        <v/>
      </c>
      <c r="G67" s="170" t="str">
        <f t="shared" si="6"/>
        <v/>
      </c>
      <c r="H67" s="170" t="str">
        <f t="shared" si="6"/>
        <v/>
      </c>
      <c r="I67" s="170" t="str">
        <f t="shared" si="6"/>
        <v/>
      </c>
      <c r="J67" s="170" t="str">
        <f t="shared" si="6"/>
        <v/>
      </c>
      <c r="K67" s="170" t="str">
        <f t="shared" si="6"/>
        <v/>
      </c>
      <c r="L67" s="170" t="str">
        <f t="shared" si="6"/>
        <v/>
      </c>
      <c r="M67" s="170" t="str">
        <f t="shared" si="6"/>
        <v/>
      </c>
      <c r="N67" s="170" t="str">
        <f t="shared" si="6"/>
        <v/>
      </c>
      <c r="O67" s="170" t="str">
        <f t="shared" si="6"/>
        <v/>
      </c>
      <c r="P67" s="170" t="str">
        <f t="shared" si="6"/>
        <v/>
      </c>
      <c r="Q67" s="170" t="str">
        <f t="shared" si="6"/>
        <v/>
      </c>
      <c r="R67" s="170" t="str">
        <f t="shared" si="6"/>
        <v/>
      </c>
      <c r="S67" s="170" t="str">
        <f t="shared" si="6"/>
        <v/>
      </c>
      <c r="T67" s="170" t="str">
        <f t="shared" si="6"/>
        <v/>
      </c>
      <c r="U67" s="170" t="str">
        <f t="shared" si="6"/>
        <v/>
      </c>
      <c r="V67" s="170" t="str">
        <f t="shared" si="6"/>
        <v/>
      </c>
      <c r="W67" s="170" t="str">
        <f t="shared" si="6"/>
        <v/>
      </c>
      <c r="X67" s="170" t="str">
        <f t="shared" si="6"/>
        <v/>
      </c>
      <c r="Y67" s="170" t="str">
        <f t="shared" si="6"/>
        <v/>
      </c>
      <c r="Z67" s="170" t="str">
        <f t="shared" si="6"/>
        <v/>
      </c>
      <c r="AA67" s="170" t="str">
        <f t="shared" si="6"/>
        <v/>
      </c>
      <c r="AB67" s="170"/>
      <c r="AC67" s="170">
        <f t="shared" ref="AC67:AC82" si="7">IF(B$27=TRUE,B28,"")</f>
        <v>7</v>
      </c>
      <c r="AD67" s="170" t="str">
        <f t="shared" ref="AD67:AD82" si="8">IF(C$27=TRUE,C28,"")</f>
        <v/>
      </c>
      <c r="AE67" s="170" t="str">
        <f t="shared" ref="AE67:AE82" si="9">IF(D$27=TRUE,D28,"")</f>
        <v/>
      </c>
      <c r="AF67" s="170" t="str">
        <f t="shared" ref="AF67:AF82" si="10">IF(E$27=TRUE,E28,"")</f>
        <v/>
      </c>
      <c r="AG67" s="170" t="str">
        <f t="shared" ref="AG67:AG82" si="11">IF(F$27=TRUE,F28,"")</f>
        <v/>
      </c>
      <c r="AH67" s="170" t="str">
        <f t="shared" ref="AH67:AH82" si="12">IF(G$27=TRUE,G28,"")</f>
        <v/>
      </c>
      <c r="AI67" s="170" t="str">
        <f t="shared" ref="AI67:AI82" si="13">IF(H$27=TRUE,H28,"")</f>
        <v/>
      </c>
      <c r="AJ67" s="170" t="str">
        <f t="shared" ref="AJ67:AJ82" si="14">IF(I$27=TRUE,I28,"")</f>
        <v/>
      </c>
      <c r="AK67" s="170" t="str">
        <f t="shared" ref="AK67:AK82" si="15">IF(J$27=TRUE,J28,"")</f>
        <v/>
      </c>
      <c r="AL67" s="170" t="str">
        <f t="shared" ref="AL67:AL82" si="16">IF(K$27=TRUE,K28,"")</f>
        <v/>
      </c>
      <c r="AM67" s="170" t="str">
        <f t="shared" ref="AM67:AM82" si="17">IF(L$27=TRUE,L28,"")</f>
        <v/>
      </c>
      <c r="AN67" s="170" t="str">
        <f t="shared" ref="AN67:AN82" si="18">IF(M$27=TRUE,M28,"")</f>
        <v/>
      </c>
      <c r="AO67" s="170" t="str">
        <f t="shared" ref="AO67:AO82" si="19">IF(N$27=TRUE,N28,"")</f>
        <v/>
      </c>
      <c r="AP67" s="170" t="str">
        <f t="shared" ref="AP67:AP82" si="20">IF(O$27=TRUE,O28,"")</f>
        <v/>
      </c>
      <c r="AQ67" s="170" t="str">
        <f t="shared" ref="AQ67:AQ82" si="21">IF(P$27=TRUE,P28,"")</f>
        <v/>
      </c>
      <c r="AR67" s="170" t="str">
        <f t="shared" ref="AR67:AR82" si="22">IF(Q$27=TRUE,Q28,"")</f>
        <v/>
      </c>
      <c r="AS67" s="170" t="str">
        <f t="shared" ref="AS67:AS82" si="23">IF(R$27=TRUE,R28,"")</f>
        <v/>
      </c>
      <c r="AT67" s="170" t="str">
        <f t="shared" ref="AT67:AT82" si="24">IF(S$27=TRUE,S28,"")</f>
        <v/>
      </c>
      <c r="AU67" s="170" t="str">
        <f t="shared" ref="AU67:AU82" si="25">IF(T$27=TRUE,T28,"")</f>
        <v/>
      </c>
      <c r="AV67" s="170" t="str">
        <f t="shared" ref="AV67:AV82" si="26">IF(U$27=TRUE,U28,"")</f>
        <v/>
      </c>
      <c r="AW67" s="170" t="str">
        <f t="shared" ref="AW67:AW82" si="27">IF(V$27=TRUE,V28,"")</f>
        <v/>
      </c>
      <c r="AX67" s="170" t="str">
        <f t="shared" ref="AX67:AX82" si="28">IF(W$27=TRUE,W28,"")</f>
        <v/>
      </c>
      <c r="AY67" s="170" t="str">
        <f t="shared" ref="AY67:AY82" si="29">IF(X$27=TRUE,X28,"")</f>
        <v/>
      </c>
      <c r="AZ67" s="170" t="str">
        <f t="shared" ref="AZ67:AZ82" si="30">IF(Y$27=TRUE,Y28,"")</f>
        <v/>
      </c>
      <c r="BA67" s="170" t="str">
        <f t="shared" ref="BA67:BA82" si="31">IF(Z$27=TRUE,Z28,"")</f>
        <v/>
      </c>
      <c r="BB67" s="170" t="str">
        <f t="shared" ref="BB67:BB82" si="32">IF(AA$27=TRUE,AA28,"")</f>
        <v/>
      </c>
      <c r="BC67" s="170"/>
      <c r="BD67" s="170">
        <f t="shared" ref="BD67:BD82" si="33">IF(B$47=TRUE,B48,"")</f>
        <v>3</v>
      </c>
      <c r="BE67" s="170" t="str">
        <f t="shared" ref="BE67:BE82" si="34">IF(C$47=TRUE,C48,"")</f>
        <v/>
      </c>
      <c r="BF67" s="170" t="str">
        <f t="shared" ref="BF67:BF82" si="35">IF(D$47=TRUE,D48,"")</f>
        <v/>
      </c>
      <c r="BG67" s="170" t="str">
        <f t="shared" ref="BG67:BG82" si="36">IF(E$47=TRUE,E48,"")</f>
        <v/>
      </c>
      <c r="BH67" s="170" t="str">
        <f t="shared" ref="BH67:BH82" si="37">IF(F$47=TRUE,F48,"")</f>
        <v/>
      </c>
      <c r="BI67" s="170" t="str">
        <f t="shared" ref="BI67:BI82" si="38">IF(G$47=TRUE,G48,"")</f>
        <v/>
      </c>
      <c r="BJ67" s="170" t="str">
        <f t="shared" ref="BJ67:BJ82" si="39">IF(H$47=TRUE,H48,"")</f>
        <v/>
      </c>
      <c r="BK67" s="170" t="str">
        <f t="shared" ref="BK67:BK82" si="40">IF(I$47=TRUE,I48,"")</f>
        <v/>
      </c>
      <c r="BL67" s="170" t="str">
        <f t="shared" ref="BL67:BL82" si="41">IF(J$47=TRUE,J48,"")</f>
        <v/>
      </c>
      <c r="BM67" s="170" t="str">
        <f t="shared" ref="BM67:BM82" si="42">IF(K$47=TRUE,K48,"")</f>
        <v/>
      </c>
      <c r="BN67" s="170" t="str">
        <f t="shared" ref="BN67:BN82" si="43">IF(L$47=TRUE,L48,"")</f>
        <v/>
      </c>
      <c r="BO67" s="170" t="str">
        <f t="shared" ref="BO67:BO82" si="44">IF(M$47=TRUE,M48,"")</f>
        <v/>
      </c>
      <c r="BP67" s="170" t="str">
        <f t="shared" ref="BP67:BP82" si="45">IF(N$47=TRUE,N48,"")</f>
        <v/>
      </c>
      <c r="BQ67" s="170" t="str">
        <f t="shared" ref="BQ67:BQ82" si="46">IF(O$47=TRUE,O48,"")</f>
        <v/>
      </c>
      <c r="BR67" s="170" t="str">
        <f t="shared" ref="BR67:BR82" si="47">IF(P$47=TRUE,P48,"")</f>
        <v/>
      </c>
      <c r="BS67" s="170" t="str">
        <f t="shared" ref="BS67:BS82" si="48">IF(Q$47=TRUE,Q48,"")</f>
        <v/>
      </c>
      <c r="BT67" s="170" t="str">
        <f t="shared" ref="BT67:BT82" si="49">IF(R$47=TRUE,R48,"")</f>
        <v/>
      </c>
      <c r="BU67" s="170" t="str">
        <f t="shared" ref="BU67:BU82" si="50">IF(S$47=TRUE,S48,"")</f>
        <v/>
      </c>
      <c r="BV67" s="170" t="str">
        <f t="shared" ref="BV67:BV82" si="51">IF(T$47=TRUE,T48,"")</f>
        <v/>
      </c>
      <c r="BW67" s="170" t="str">
        <f t="shared" ref="BW67:BW82" si="52">IF(U$47=TRUE,U48,"")</f>
        <v/>
      </c>
      <c r="BX67" s="170" t="str">
        <f t="shared" ref="BX67:BX82" si="53">IF(V$47=TRUE,V48,"")</f>
        <v/>
      </c>
      <c r="BY67" s="170" t="str">
        <f t="shared" ref="BY67:BY82" si="54">IF(W$47=TRUE,W48,"")</f>
        <v/>
      </c>
      <c r="BZ67" s="170" t="str">
        <f t="shared" ref="BZ67:BZ82" si="55">IF(X$47=TRUE,X48,"")</f>
        <v/>
      </c>
      <c r="CA67" s="170" t="str">
        <f t="shared" ref="CA67:CA82" si="56">IF(Y$47=TRUE,Y48,"")</f>
        <v/>
      </c>
      <c r="CB67" s="170" t="str">
        <f t="shared" ref="CB67:CB82" si="57">IF(Z$47=TRUE,Z48,"")</f>
        <v/>
      </c>
      <c r="CC67" s="170" t="str">
        <f t="shared" ref="CC67:CC82" si="58">IF(AA$47=TRUE,AA48,"")</f>
        <v/>
      </c>
      <c r="CD67" s="170"/>
    </row>
    <row r="68" spans="1:82" s="138" customFormat="1" x14ac:dyDescent="0.35">
      <c r="A68" s="169">
        <v>2010</v>
      </c>
      <c r="B68" s="170">
        <f t="shared" ref="B68:AA68" si="59">IF(B$7=TRUE,B9,"")</f>
        <v>3</v>
      </c>
      <c r="C68" s="170" t="str">
        <f t="shared" si="59"/>
        <v/>
      </c>
      <c r="D68" s="170" t="str">
        <f t="shared" si="59"/>
        <v/>
      </c>
      <c r="E68" s="170" t="str">
        <f t="shared" si="59"/>
        <v/>
      </c>
      <c r="F68" s="170" t="str">
        <f t="shared" si="59"/>
        <v/>
      </c>
      <c r="G68" s="170" t="str">
        <f t="shared" si="59"/>
        <v/>
      </c>
      <c r="H68" s="170" t="str">
        <f t="shared" si="59"/>
        <v/>
      </c>
      <c r="I68" s="170" t="str">
        <f t="shared" si="59"/>
        <v/>
      </c>
      <c r="J68" s="170" t="str">
        <f t="shared" si="59"/>
        <v/>
      </c>
      <c r="K68" s="170" t="str">
        <f t="shared" si="59"/>
        <v/>
      </c>
      <c r="L68" s="170" t="str">
        <f t="shared" si="59"/>
        <v/>
      </c>
      <c r="M68" s="170" t="str">
        <f t="shared" si="59"/>
        <v/>
      </c>
      <c r="N68" s="170" t="str">
        <f t="shared" si="59"/>
        <v/>
      </c>
      <c r="O68" s="170" t="str">
        <f t="shared" si="59"/>
        <v/>
      </c>
      <c r="P68" s="170" t="str">
        <f t="shared" si="59"/>
        <v/>
      </c>
      <c r="Q68" s="170" t="str">
        <f t="shared" si="59"/>
        <v/>
      </c>
      <c r="R68" s="170" t="str">
        <f t="shared" si="59"/>
        <v/>
      </c>
      <c r="S68" s="170" t="str">
        <f t="shared" si="59"/>
        <v/>
      </c>
      <c r="T68" s="170" t="str">
        <f t="shared" si="59"/>
        <v/>
      </c>
      <c r="U68" s="170" t="str">
        <f t="shared" si="59"/>
        <v/>
      </c>
      <c r="V68" s="170" t="str">
        <f t="shared" si="59"/>
        <v/>
      </c>
      <c r="W68" s="170" t="str">
        <f t="shared" si="59"/>
        <v/>
      </c>
      <c r="X68" s="170" t="str">
        <f t="shared" si="59"/>
        <v/>
      </c>
      <c r="Y68" s="170" t="str">
        <f t="shared" si="59"/>
        <v/>
      </c>
      <c r="Z68" s="170" t="str">
        <f t="shared" si="59"/>
        <v/>
      </c>
      <c r="AA68" s="170" t="str">
        <f t="shared" si="59"/>
        <v/>
      </c>
      <c r="AB68" s="170"/>
      <c r="AC68" s="170">
        <f t="shared" si="7"/>
        <v>14</v>
      </c>
      <c r="AD68" s="170" t="str">
        <f t="shared" si="8"/>
        <v/>
      </c>
      <c r="AE68" s="170" t="str">
        <f t="shared" si="9"/>
        <v/>
      </c>
      <c r="AF68" s="170" t="str">
        <f t="shared" si="10"/>
        <v/>
      </c>
      <c r="AG68" s="170" t="str">
        <f t="shared" si="11"/>
        <v/>
      </c>
      <c r="AH68" s="170" t="str">
        <f t="shared" si="12"/>
        <v/>
      </c>
      <c r="AI68" s="170" t="str">
        <f t="shared" si="13"/>
        <v/>
      </c>
      <c r="AJ68" s="170" t="str">
        <f t="shared" si="14"/>
        <v/>
      </c>
      <c r="AK68" s="170" t="str">
        <f t="shared" si="15"/>
        <v/>
      </c>
      <c r="AL68" s="170" t="str">
        <f t="shared" si="16"/>
        <v/>
      </c>
      <c r="AM68" s="170" t="str">
        <f t="shared" si="17"/>
        <v/>
      </c>
      <c r="AN68" s="170" t="str">
        <f t="shared" si="18"/>
        <v/>
      </c>
      <c r="AO68" s="170" t="str">
        <f t="shared" si="19"/>
        <v/>
      </c>
      <c r="AP68" s="170" t="str">
        <f t="shared" si="20"/>
        <v/>
      </c>
      <c r="AQ68" s="170" t="str">
        <f t="shared" si="21"/>
        <v/>
      </c>
      <c r="AR68" s="170" t="str">
        <f t="shared" si="22"/>
        <v/>
      </c>
      <c r="AS68" s="170" t="str">
        <f t="shared" si="23"/>
        <v/>
      </c>
      <c r="AT68" s="170" t="str">
        <f t="shared" si="24"/>
        <v/>
      </c>
      <c r="AU68" s="170" t="str">
        <f t="shared" si="25"/>
        <v/>
      </c>
      <c r="AV68" s="170" t="str">
        <f t="shared" si="26"/>
        <v/>
      </c>
      <c r="AW68" s="170" t="str">
        <f t="shared" si="27"/>
        <v/>
      </c>
      <c r="AX68" s="170" t="str">
        <f t="shared" si="28"/>
        <v/>
      </c>
      <c r="AY68" s="170" t="str">
        <f t="shared" si="29"/>
        <v/>
      </c>
      <c r="AZ68" s="170" t="str">
        <f t="shared" si="30"/>
        <v/>
      </c>
      <c r="BA68" s="170" t="str">
        <f t="shared" si="31"/>
        <v/>
      </c>
      <c r="BB68" s="170" t="str">
        <f t="shared" si="32"/>
        <v/>
      </c>
      <c r="BC68" s="170"/>
      <c r="BD68" s="170">
        <f t="shared" si="33"/>
        <v>3</v>
      </c>
      <c r="BE68" s="170" t="str">
        <f t="shared" si="34"/>
        <v/>
      </c>
      <c r="BF68" s="170" t="str">
        <f t="shared" si="35"/>
        <v/>
      </c>
      <c r="BG68" s="170" t="str">
        <f t="shared" si="36"/>
        <v/>
      </c>
      <c r="BH68" s="170" t="str">
        <f t="shared" si="37"/>
        <v/>
      </c>
      <c r="BI68" s="170" t="str">
        <f t="shared" si="38"/>
        <v/>
      </c>
      <c r="BJ68" s="170" t="str">
        <f t="shared" si="39"/>
        <v/>
      </c>
      <c r="BK68" s="170" t="str">
        <f t="shared" si="40"/>
        <v/>
      </c>
      <c r="BL68" s="170" t="str">
        <f t="shared" si="41"/>
        <v/>
      </c>
      <c r="BM68" s="170" t="str">
        <f t="shared" si="42"/>
        <v/>
      </c>
      <c r="BN68" s="170" t="str">
        <f t="shared" si="43"/>
        <v/>
      </c>
      <c r="BO68" s="170" t="str">
        <f t="shared" si="44"/>
        <v/>
      </c>
      <c r="BP68" s="170" t="str">
        <f t="shared" si="45"/>
        <v/>
      </c>
      <c r="BQ68" s="170" t="str">
        <f t="shared" si="46"/>
        <v/>
      </c>
      <c r="BR68" s="170" t="str">
        <f t="shared" si="47"/>
        <v/>
      </c>
      <c r="BS68" s="170" t="str">
        <f t="shared" si="48"/>
        <v/>
      </c>
      <c r="BT68" s="170" t="str">
        <f t="shared" si="49"/>
        <v/>
      </c>
      <c r="BU68" s="170" t="str">
        <f t="shared" si="50"/>
        <v/>
      </c>
      <c r="BV68" s="170" t="str">
        <f t="shared" si="51"/>
        <v/>
      </c>
      <c r="BW68" s="170" t="str">
        <f t="shared" si="52"/>
        <v/>
      </c>
      <c r="BX68" s="170" t="str">
        <f t="shared" si="53"/>
        <v/>
      </c>
      <c r="BY68" s="170" t="str">
        <f t="shared" si="54"/>
        <v/>
      </c>
      <c r="BZ68" s="170" t="str">
        <f t="shared" si="55"/>
        <v/>
      </c>
      <c r="CA68" s="170" t="str">
        <f t="shared" si="56"/>
        <v/>
      </c>
      <c r="CB68" s="170" t="str">
        <f t="shared" si="57"/>
        <v/>
      </c>
      <c r="CC68" s="170" t="str">
        <f t="shared" si="58"/>
        <v/>
      </c>
      <c r="CD68" s="170"/>
    </row>
    <row r="69" spans="1:82" s="138" customFormat="1" x14ac:dyDescent="0.35">
      <c r="A69" s="169">
        <v>2011</v>
      </c>
      <c r="B69" s="170">
        <f t="shared" ref="B69:AA69" si="60">IF(B$7=TRUE,B10,"")</f>
        <v>1</v>
      </c>
      <c r="C69" s="170" t="str">
        <f t="shared" si="60"/>
        <v/>
      </c>
      <c r="D69" s="170" t="str">
        <f t="shared" si="60"/>
        <v/>
      </c>
      <c r="E69" s="170" t="str">
        <f t="shared" si="60"/>
        <v/>
      </c>
      <c r="F69" s="170" t="str">
        <f t="shared" si="60"/>
        <v/>
      </c>
      <c r="G69" s="170" t="str">
        <f t="shared" si="60"/>
        <v/>
      </c>
      <c r="H69" s="170" t="str">
        <f t="shared" si="60"/>
        <v/>
      </c>
      <c r="I69" s="170" t="str">
        <f t="shared" si="60"/>
        <v/>
      </c>
      <c r="J69" s="170" t="str">
        <f t="shared" si="60"/>
        <v/>
      </c>
      <c r="K69" s="170" t="str">
        <f t="shared" si="60"/>
        <v/>
      </c>
      <c r="L69" s="170" t="str">
        <f t="shared" si="60"/>
        <v/>
      </c>
      <c r="M69" s="170" t="str">
        <f t="shared" si="60"/>
        <v/>
      </c>
      <c r="N69" s="170" t="str">
        <f t="shared" si="60"/>
        <v/>
      </c>
      <c r="O69" s="170" t="str">
        <f t="shared" si="60"/>
        <v/>
      </c>
      <c r="P69" s="170" t="str">
        <f t="shared" si="60"/>
        <v/>
      </c>
      <c r="Q69" s="170" t="str">
        <f t="shared" si="60"/>
        <v/>
      </c>
      <c r="R69" s="170" t="str">
        <f t="shared" si="60"/>
        <v/>
      </c>
      <c r="S69" s="170" t="str">
        <f t="shared" si="60"/>
        <v/>
      </c>
      <c r="T69" s="170" t="str">
        <f t="shared" si="60"/>
        <v/>
      </c>
      <c r="U69" s="170" t="str">
        <f t="shared" si="60"/>
        <v/>
      </c>
      <c r="V69" s="170" t="str">
        <f t="shared" si="60"/>
        <v/>
      </c>
      <c r="W69" s="170" t="str">
        <f t="shared" si="60"/>
        <v/>
      </c>
      <c r="X69" s="170" t="str">
        <f t="shared" si="60"/>
        <v/>
      </c>
      <c r="Y69" s="170" t="str">
        <f t="shared" si="60"/>
        <v/>
      </c>
      <c r="Z69" s="170" t="str">
        <f t="shared" si="60"/>
        <v/>
      </c>
      <c r="AA69" s="170" t="str">
        <f t="shared" si="60"/>
        <v/>
      </c>
      <c r="AB69" s="170"/>
      <c r="AC69" s="170">
        <f t="shared" si="7"/>
        <v>2</v>
      </c>
      <c r="AD69" s="170" t="str">
        <f t="shared" si="8"/>
        <v/>
      </c>
      <c r="AE69" s="170" t="str">
        <f t="shared" si="9"/>
        <v/>
      </c>
      <c r="AF69" s="170" t="str">
        <f t="shared" si="10"/>
        <v/>
      </c>
      <c r="AG69" s="170" t="str">
        <f t="shared" si="11"/>
        <v/>
      </c>
      <c r="AH69" s="170" t="str">
        <f t="shared" si="12"/>
        <v/>
      </c>
      <c r="AI69" s="170" t="str">
        <f t="shared" si="13"/>
        <v/>
      </c>
      <c r="AJ69" s="170" t="str">
        <f t="shared" si="14"/>
        <v/>
      </c>
      <c r="AK69" s="170" t="str">
        <f t="shared" si="15"/>
        <v/>
      </c>
      <c r="AL69" s="170" t="str">
        <f t="shared" si="16"/>
        <v/>
      </c>
      <c r="AM69" s="170" t="str">
        <f t="shared" si="17"/>
        <v/>
      </c>
      <c r="AN69" s="170" t="str">
        <f t="shared" si="18"/>
        <v/>
      </c>
      <c r="AO69" s="170" t="str">
        <f t="shared" si="19"/>
        <v/>
      </c>
      <c r="AP69" s="170" t="str">
        <f t="shared" si="20"/>
        <v/>
      </c>
      <c r="AQ69" s="170" t="str">
        <f t="shared" si="21"/>
        <v/>
      </c>
      <c r="AR69" s="170" t="str">
        <f t="shared" si="22"/>
        <v/>
      </c>
      <c r="AS69" s="170" t="str">
        <f t="shared" si="23"/>
        <v/>
      </c>
      <c r="AT69" s="170" t="str">
        <f t="shared" si="24"/>
        <v/>
      </c>
      <c r="AU69" s="170" t="str">
        <f t="shared" si="25"/>
        <v/>
      </c>
      <c r="AV69" s="170" t="str">
        <f t="shared" si="26"/>
        <v/>
      </c>
      <c r="AW69" s="170" t="str">
        <f t="shared" si="27"/>
        <v/>
      </c>
      <c r="AX69" s="170" t="str">
        <f t="shared" si="28"/>
        <v/>
      </c>
      <c r="AY69" s="170" t="str">
        <f t="shared" si="29"/>
        <v/>
      </c>
      <c r="AZ69" s="170" t="str">
        <f t="shared" si="30"/>
        <v/>
      </c>
      <c r="BA69" s="170" t="str">
        <f t="shared" si="31"/>
        <v/>
      </c>
      <c r="BB69" s="170" t="str">
        <f t="shared" si="32"/>
        <v/>
      </c>
      <c r="BC69" s="170"/>
      <c r="BD69" s="170">
        <f t="shared" si="33"/>
        <v>3</v>
      </c>
      <c r="BE69" s="170" t="str">
        <f t="shared" si="34"/>
        <v/>
      </c>
      <c r="BF69" s="170" t="str">
        <f t="shared" si="35"/>
        <v/>
      </c>
      <c r="BG69" s="170" t="str">
        <f t="shared" si="36"/>
        <v/>
      </c>
      <c r="BH69" s="170" t="str">
        <f t="shared" si="37"/>
        <v/>
      </c>
      <c r="BI69" s="170" t="str">
        <f t="shared" si="38"/>
        <v/>
      </c>
      <c r="BJ69" s="170" t="str">
        <f t="shared" si="39"/>
        <v/>
      </c>
      <c r="BK69" s="170" t="str">
        <f t="shared" si="40"/>
        <v/>
      </c>
      <c r="BL69" s="170" t="str">
        <f t="shared" si="41"/>
        <v/>
      </c>
      <c r="BM69" s="170" t="str">
        <f t="shared" si="42"/>
        <v/>
      </c>
      <c r="BN69" s="170" t="str">
        <f t="shared" si="43"/>
        <v/>
      </c>
      <c r="BO69" s="170" t="str">
        <f t="shared" si="44"/>
        <v/>
      </c>
      <c r="BP69" s="170" t="str">
        <f t="shared" si="45"/>
        <v/>
      </c>
      <c r="BQ69" s="170" t="str">
        <f t="shared" si="46"/>
        <v/>
      </c>
      <c r="BR69" s="170" t="str">
        <f t="shared" si="47"/>
        <v/>
      </c>
      <c r="BS69" s="170" t="str">
        <f t="shared" si="48"/>
        <v/>
      </c>
      <c r="BT69" s="170" t="str">
        <f t="shared" si="49"/>
        <v/>
      </c>
      <c r="BU69" s="170" t="str">
        <f t="shared" si="50"/>
        <v/>
      </c>
      <c r="BV69" s="170" t="str">
        <f t="shared" si="51"/>
        <v/>
      </c>
      <c r="BW69" s="170" t="str">
        <f t="shared" si="52"/>
        <v/>
      </c>
      <c r="BX69" s="170" t="str">
        <f t="shared" si="53"/>
        <v/>
      </c>
      <c r="BY69" s="170" t="str">
        <f t="shared" si="54"/>
        <v/>
      </c>
      <c r="BZ69" s="170" t="str">
        <f t="shared" si="55"/>
        <v/>
      </c>
      <c r="CA69" s="170" t="str">
        <f t="shared" si="56"/>
        <v/>
      </c>
      <c r="CB69" s="170" t="str">
        <f t="shared" si="57"/>
        <v/>
      </c>
      <c r="CC69" s="170" t="str">
        <f t="shared" si="58"/>
        <v/>
      </c>
      <c r="CD69" s="170"/>
    </row>
    <row r="70" spans="1:82" s="138" customFormat="1" x14ac:dyDescent="0.35">
      <c r="A70" s="169">
        <v>2012</v>
      </c>
      <c r="B70" s="170">
        <f t="shared" ref="B70:AA70" si="61">IF(B$7=TRUE,B11,"")</f>
        <v>1</v>
      </c>
      <c r="C70" s="170" t="str">
        <f t="shared" si="61"/>
        <v/>
      </c>
      <c r="D70" s="170" t="str">
        <f t="shared" si="61"/>
        <v/>
      </c>
      <c r="E70" s="170" t="str">
        <f t="shared" si="61"/>
        <v/>
      </c>
      <c r="F70" s="170" t="str">
        <f t="shared" si="61"/>
        <v/>
      </c>
      <c r="G70" s="170" t="str">
        <f t="shared" si="61"/>
        <v/>
      </c>
      <c r="H70" s="170" t="str">
        <f t="shared" si="61"/>
        <v/>
      </c>
      <c r="I70" s="170" t="str">
        <f t="shared" si="61"/>
        <v/>
      </c>
      <c r="J70" s="170" t="str">
        <f t="shared" si="61"/>
        <v/>
      </c>
      <c r="K70" s="170" t="str">
        <f t="shared" si="61"/>
        <v/>
      </c>
      <c r="L70" s="170" t="str">
        <f t="shared" si="61"/>
        <v/>
      </c>
      <c r="M70" s="170" t="str">
        <f t="shared" si="61"/>
        <v/>
      </c>
      <c r="N70" s="170" t="str">
        <f t="shared" si="61"/>
        <v/>
      </c>
      <c r="O70" s="170" t="str">
        <f t="shared" si="61"/>
        <v/>
      </c>
      <c r="P70" s="170" t="str">
        <f t="shared" si="61"/>
        <v/>
      </c>
      <c r="Q70" s="170" t="str">
        <f t="shared" si="61"/>
        <v/>
      </c>
      <c r="R70" s="170" t="str">
        <f t="shared" si="61"/>
        <v/>
      </c>
      <c r="S70" s="170" t="str">
        <f t="shared" si="61"/>
        <v/>
      </c>
      <c r="T70" s="170" t="str">
        <f t="shared" si="61"/>
        <v/>
      </c>
      <c r="U70" s="170" t="str">
        <f t="shared" si="61"/>
        <v/>
      </c>
      <c r="V70" s="170" t="str">
        <f t="shared" si="61"/>
        <v/>
      </c>
      <c r="W70" s="170" t="str">
        <f t="shared" si="61"/>
        <v/>
      </c>
      <c r="X70" s="170" t="str">
        <f t="shared" si="61"/>
        <v/>
      </c>
      <c r="Y70" s="170" t="str">
        <f t="shared" si="61"/>
        <v/>
      </c>
      <c r="Z70" s="170" t="str">
        <f t="shared" si="61"/>
        <v/>
      </c>
      <c r="AA70" s="170" t="str">
        <f t="shared" si="61"/>
        <v/>
      </c>
      <c r="AB70" s="170"/>
      <c r="AC70" s="170">
        <f t="shared" si="7"/>
        <v>1</v>
      </c>
      <c r="AD70" s="170" t="str">
        <f t="shared" si="8"/>
        <v/>
      </c>
      <c r="AE70" s="170" t="str">
        <f t="shared" si="9"/>
        <v/>
      </c>
      <c r="AF70" s="170" t="str">
        <f t="shared" si="10"/>
        <v/>
      </c>
      <c r="AG70" s="170" t="str">
        <f t="shared" si="11"/>
        <v/>
      </c>
      <c r="AH70" s="170" t="str">
        <f t="shared" si="12"/>
        <v/>
      </c>
      <c r="AI70" s="170" t="str">
        <f t="shared" si="13"/>
        <v/>
      </c>
      <c r="AJ70" s="170" t="str">
        <f t="shared" si="14"/>
        <v/>
      </c>
      <c r="AK70" s="170" t="str">
        <f t="shared" si="15"/>
        <v/>
      </c>
      <c r="AL70" s="170" t="str">
        <f t="shared" si="16"/>
        <v/>
      </c>
      <c r="AM70" s="170" t="str">
        <f t="shared" si="17"/>
        <v/>
      </c>
      <c r="AN70" s="170" t="str">
        <f t="shared" si="18"/>
        <v/>
      </c>
      <c r="AO70" s="170" t="str">
        <f t="shared" si="19"/>
        <v/>
      </c>
      <c r="AP70" s="170" t="str">
        <f t="shared" si="20"/>
        <v/>
      </c>
      <c r="AQ70" s="170" t="str">
        <f t="shared" si="21"/>
        <v/>
      </c>
      <c r="AR70" s="170" t="str">
        <f t="shared" si="22"/>
        <v/>
      </c>
      <c r="AS70" s="170" t="str">
        <f t="shared" si="23"/>
        <v/>
      </c>
      <c r="AT70" s="170" t="str">
        <f t="shared" si="24"/>
        <v/>
      </c>
      <c r="AU70" s="170" t="str">
        <f t="shared" si="25"/>
        <v/>
      </c>
      <c r="AV70" s="170" t="str">
        <f t="shared" si="26"/>
        <v/>
      </c>
      <c r="AW70" s="170" t="str">
        <f t="shared" si="27"/>
        <v/>
      </c>
      <c r="AX70" s="170" t="str">
        <f t="shared" si="28"/>
        <v/>
      </c>
      <c r="AY70" s="170" t="str">
        <f t="shared" si="29"/>
        <v/>
      </c>
      <c r="AZ70" s="170" t="str">
        <f t="shared" si="30"/>
        <v/>
      </c>
      <c r="BA70" s="170" t="str">
        <f t="shared" si="31"/>
        <v/>
      </c>
      <c r="BB70" s="170" t="str">
        <f t="shared" si="32"/>
        <v/>
      </c>
      <c r="BC70" s="170"/>
      <c r="BD70" s="170">
        <f t="shared" si="33"/>
        <v>2</v>
      </c>
      <c r="BE70" s="170" t="str">
        <f t="shared" si="34"/>
        <v/>
      </c>
      <c r="BF70" s="170" t="str">
        <f t="shared" si="35"/>
        <v/>
      </c>
      <c r="BG70" s="170" t="str">
        <f t="shared" si="36"/>
        <v/>
      </c>
      <c r="BH70" s="170" t="str">
        <f t="shared" si="37"/>
        <v/>
      </c>
      <c r="BI70" s="170" t="str">
        <f t="shared" si="38"/>
        <v/>
      </c>
      <c r="BJ70" s="170" t="str">
        <f t="shared" si="39"/>
        <v/>
      </c>
      <c r="BK70" s="170" t="str">
        <f t="shared" si="40"/>
        <v/>
      </c>
      <c r="BL70" s="170" t="str">
        <f t="shared" si="41"/>
        <v/>
      </c>
      <c r="BM70" s="170" t="str">
        <f t="shared" si="42"/>
        <v/>
      </c>
      <c r="BN70" s="170" t="str">
        <f t="shared" si="43"/>
        <v/>
      </c>
      <c r="BO70" s="170" t="str">
        <f t="shared" si="44"/>
        <v/>
      </c>
      <c r="BP70" s="170" t="str">
        <f t="shared" si="45"/>
        <v/>
      </c>
      <c r="BQ70" s="170" t="str">
        <f t="shared" si="46"/>
        <v/>
      </c>
      <c r="BR70" s="170" t="str">
        <f t="shared" si="47"/>
        <v/>
      </c>
      <c r="BS70" s="170" t="str">
        <f t="shared" si="48"/>
        <v/>
      </c>
      <c r="BT70" s="170" t="str">
        <f t="shared" si="49"/>
        <v/>
      </c>
      <c r="BU70" s="170" t="str">
        <f t="shared" si="50"/>
        <v/>
      </c>
      <c r="BV70" s="170" t="str">
        <f t="shared" si="51"/>
        <v/>
      </c>
      <c r="BW70" s="170" t="str">
        <f t="shared" si="52"/>
        <v/>
      </c>
      <c r="BX70" s="170" t="str">
        <f t="shared" si="53"/>
        <v/>
      </c>
      <c r="BY70" s="170" t="str">
        <f t="shared" si="54"/>
        <v/>
      </c>
      <c r="BZ70" s="170" t="str">
        <f t="shared" si="55"/>
        <v/>
      </c>
      <c r="CA70" s="170" t="str">
        <f t="shared" si="56"/>
        <v/>
      </c>
      <c r="CB70" s="170" t="str">
        <f t="shared" si="57"/>
        <v/>
      </c>
      <c r="CC70" s="170" t="str">
        <f t="shared" si="58"/>
        <v/>
      </c>
      <c r="CD70" s="170"/>
    </row>
    <row r="71" spans="1:82" s="138" customFormat="1" x14ac:dyDescent="0.35">
      <c r="A71" s="169">
        <v>2013</v>
      </c>
      <c r="B71" s="170">
        <f t="shared" ref="B71:AA71" si="62">IF(B$7=TRUE,B12,"")</f>
        <v>1</v>
      </c>
      <c r="C71" s="170" t="str">
        <f t="shared" si="62"/>
        <v/>
      </c>
      <c r="D71" s="170" t="str">
        <f t="shared" si="62"/>
        <v/>
      </c>
      <c r="E71" s="170" t="str">
        <f t="shared" si="62"/>
        <v/>
      </c>
      <c r="F71" s="170" t="str">
        <f t="shared" si="62"/>
        <v/>
      </c>
      <c r="G71" s="170" t="str">
        <f t="shared" si="62"/>
        <v/>
      </c>
      <c r="H71" s="170" t="str">
        <f t="shared" si="62"/>
        <v/>
      </c>
      <c r="I71" s="170" t="str">
        <f t="shared" si="62"/>
        <v/>
      </c>
      <c r="J71" s="170" t="str">
        <f t="shared" si="62"/>
        <v/>
      </c>
      <c r="K71" s="170" t="str">
        <f t="shared" si="62"/>
        <v/>
      </c>
      <c r="L71" s="170" t="str">
        <f t="shared" si="62"/>
        <v/>
      </c>
      <c r="M71" s="170" t="str">
        <f t="shared" si="62"/>
        <v/>
      </c>
      <c r="N71" s="170" t="str">
        <f t="shared" si="62"/>
        <v/>
      </c>
      <c r="O71" s="170" t="str">
        <f t="shared" si="62"/>
        <v/>
      </c>
      <c r="P71" s="170" t="str">
        <f t="shared" si="62"/>
        <v/>
      </c>
      <c r="Q71" s="170" t="str">
        <f t="shared" si="62"/>
        <v/>
      </c>
      <c r="R71" s="170" t="str">
        <f t="shared" si="62"/>
        <v/>
      </c>
      <c r="S71" s="170" t="str">
        <f t="shared" si="62"/>
        <v/>
      </c>
      <c r="T71" s="170" t="str">
        <f t="shared" si="62"/>
        <v/>
      </c>
      <c r="U71" s="170" t="str">
        <f t="shared" si="62"/>
        <v/>
      </c>
      <c r="V71" s="170" t="str">
        <f t="shared" si="62"/>
        <v/>
      </c>
      <c r="W71" s="170" t="str">
        <f t="shared" si="62"/>
        <v/>
      </c>
      <c r="X71" s="170" t="str">
        <f t="shared" si="62"/>
        <v/>
      </c>
      <c r="Y71" s="170" t="str">
        <f t="shared" si="62"/>
        <v/>
      </c>
      <c r="Z71" s="170" t="str">
        <f t="shared" si="62"/>
        <v/>
      </c>
      <c r="AA71" s="170" t="str">
        <f t="shared" si="62"/>
        <v/>
      </c>
      <c r="AB71" s="170"/>
      <c r="AC71" s="170">
        <f t="shared" si="7"/>
        <v>2</v>
      </c>
      <c r="AD71" s="170" t="str">
        <f t="shared" si="8"/>
        <v/>
      </c>
      <c r="AE71" s="170" t="str">
        <f t="shared" si="9"/>
        <v/>
      </c>
      <c r="AF71" s="170" t="str">
        <f t="shared" si="10"/>
        <v/>
      </c>
      <c r="AG71" s="170" t="str">
        <f t="shared" si="11"/>
        <v/>
      </c>
      <c r="AH71" s="170" t="str">
        <f t="shared" si="12"/>
        <v/>
      </c>
      <c r="AI71" s="170" t="str">
        <f t="shared" si="13"/>
        <v/>
      </c>
      <c r="AJ71" s="170" t="str">
        <f t="shared" si="14"/>
        <v/>
      </c>
      <c r="AK71" s="170" t="str">
        <f t="shared" si="15"/>
        <v/>
      </c>
      <c r="AL71" s="170" t="str">
        <f t="shared" si="16"/>
        <v/>
      </c>
      <c r="AM71" s="170" t="str">
        <f t="shared" si="17"/>
        <v/>
      </c>
      <c r="AN71" s="170" t="str">
        <f t="shared" si="18"/>
        <v/>
      </c>
      <c r="AO71" s="170" t="str">
        <f t="shared" si="19"/>
        <v/>
      </c>
      <c r="AP71" s="170" t="str">
        <f t="shared" si="20"/>
        <v/>
      </c>
      <c r="AQ71" s="170" t="str">
        <f t="shared" si="21"/>
        <v/>
      </c>
      <c r="AR71" s="170" t="str">
        <f t="shared" si="22"/>
        <v/>
      </c>
      <c r="AS71" s="170" t="str">
        <f t="shared" si="23"/>
        <v/>
      </c>
      <c r="AT71" s="170" t="str">
        <f t="shared" si="24"/>
        <v/>
      </c>
      <c r="AU71" s="170" t="str">
        <f t="shared" si="25"/>
        <v/>
      </c>
      <c r="AV71" s="170" t="str">
        <f t="shared" si="26"/>
        <v/>
      </c>
      <c r="AW71" s="170" t="str">
        <f t="shared" si="27"/>
        <v/>
      </c>
      <c r="AX71" s="170" t="str">
        <f t="shared" si="28"/>
        <v/>
      </c>
      <c r="AY71" s="170" t="str">
        <f t="shared" si="29"/>
        <v/>
      </c>
      <c r="AZ71" s="170" t="str">
        <f t="shared" si="30"/>
        <v/>
      </c>
      <c r="BA71" s="170" t="str">
        <f t="shared" si="31"/>
        <v/>
      </c>
      <c r="BB71" s="170" t="str">
        <f t="shared" si="32"/>
        <v/>
      </c>
      <c r="BC71" s="170"/>
      <c r="BD71" s="170">
        <f t="shared" si="33"/>
        <v>2</v>
      </c>
      <c r="BE71" s="170" t="str">
        <f t="shared" si="34"/>
        <v/>
      </c>
      <c r="BF71" s="170" t="str">
        <f t="shared" si="35"/>
        <v/>
      </c>
      <c r="BG71" s="170" t="str">
        <f t="shared" si="36"/>
        <v/>
      </c>
      <c r="BH71" s="170" t="str">
        <f t="shared" si="37"/>
        <v/>
      </c>
      <c r="BI71" s="170" t="str">
        <f t="shared" si="38"/>
        <v/>
      </c>
      <c r="BJ71" s="170" t="str">
        <f t="shared" si="39"/>
        <v/>
      </c>
      <c r="BK71" s="170" t="str">
        <f t="shared" si="40"/>
        <v/>
      </c>
      <c r="BL71" s="170" t="str">
        <f t="shared" si="41"/>
        <v/>
      </c>
      <c r="BM71" s="170" t="str">
        <f t="shared" si="42"/>
        <v/>
      </c>
      <c r="BN71" s="170" t="str">
        <f t="shared" si="43"/>
        <v/>
      </c>
      <c r="BO71" s="170" t="str">
        <f t="shared" si="44"/>
        <v/>
      </c>
      <c r="BP71" s="170" t="str">
        <f t="shared" si="45"/>
        <v/>
      </c>
      <c r="BQ71" s="170" t="str">
        <f t="shared" si="46"/>
        <v/>
      </c>
      <c r="BR71" s="170" t="str">
        <f t="shared" si="47"/>
        <v/>
      </c>
      <c r="BS71" s="170" t="str">
        <f t="shared" si="48"/>
        <v/>
      </c>
      <c r="BT71" s="170" t="str">
        <f t="shared" si="49"/>
        <v/>
      </c>
      <c r="BU71" s="170" t="str">
        <f t="shared" si="50"/>
        <v/>
      </c>
      <c r="BV71" s="170" t="str">
        <f t="shared" si="51"/>
        <v/>
      </c>
      <c r="BW71" s="170" t="str">
        <f t="shared" si="52"/>
        <v/>
      </c>
      <c r="BX71" s="170" t="str">
        <f t="shared" si="53"/>
        <v/>
      </c>
      <c r="BY71" s="170" t="str">
        <f t="shared" si="54"/>
        <v/>
      </c>
      <c r="BZ71" s="170" t="str">
        <f t="shared" si="55"/>
        <v/>
      </c>
      <c r="CA71" s="170" t="str">
        <f t="shared" si="56"/>
        <v/>
      </c>
      <c r="CB71" s="170" t="str">
        <f t="shared" si="57"/>
        <v/>
      </c>
      <c r="CC71" s="170" t="str">
        <f t="shared" si="58"/>
        <v/>
      </c>
      <c r="CD71" s="170"/>
    </row>
    <row r="72" spans="1:82" s="138" customFormat="1" x14ac:dyDescent="0.35">
      <c r="A72" s="169">
        <v>2014</v>
      </c>
      <c r="B72" s="170">
        <f t="shared" ref="B72:AA72" si="63">IF(B$7=TRUE,B13,"")</f>
        <v>1</v>
      </c>
      <c r="C72" s="170" t="str">
        <f t="shared" si="63"/>
        <v/>
      </c>
      <c r="D72" s="170" t="str">
        <f t="shared" si="63"/>
        <v/>
      </c>
      <c r="E72" s="170" t="str">
        <f t="shared" si="63"/>
        <v/>
      </c>
      <c r="F72" s="170" t="str">
        <f t="shared" si="63"/>
        <v/>
      </c>
      <c r="G72" s="170" t="str">
        <f t="shared" si="63"/>
        <v/>
      </c>
      <c r="H72" s="170" t="str">
        <f t="shared" si="63"/>
        <v/>
      </c>
      <c r="I72" s="170" t="str">
        <f t="shared" si="63"/>
        <v/>
      </c>
      <c r="J72" s="170" t="str">
        <f t="shared" si="63"/>
        <v/>
      </c>
      <c r="K72" s="170" t="str">
        <f t="shared" si="63"/>
        <v/>
      </c>
      <c r="L72" s="170" t="str">
        <f t="shared" si="63"/>
        <v/>
      </c>
      <c r="M72" s="170" t="str">
        <f t="shared" si="63"/>
        <v/>
      </c>
      <c r="N72" s="170" t="str">
        <f t="shared" si="63"/>
        <v/>
      </c>
      <c r="O72" s="170" t="str">
        <f t="shared" si="63"/>
        <v/>
      </c>
      <c r="P72" s="170" t="str">
        <f t="shared" si="63"/>
        <v/>
      </c>
      <c r="Q72" s="170" t="str">
        <f t="shared" si="63"/>
        <v/>
      </c>
      <c r="R72" s="170" t="str">
        <f t="shared" si="63"/>
        <v/>
      </c>
      <c r="S72" s="170" t="str">
        <f t="shared" si="63"/>
        <v/>
      </c>
      <c r="T72" s="170" t="str">
        <f t="shared" si="63"/>
        <v/>
      </c>
      <c r="U72" s="170" t="str">
        <f t="shared" si="63"/>
        <v/>
      </c>
      <c r="V72" s="170" t="str">
        <f t="shared" si="63"/>
        <v/>
      </c>
      <c r="W72" s="170" t="str">
        <f t="shared" si="63"/>
        <v/>
      </c>
      <c r="X72" s="170" t="str">
        <f t="shared" si="63"/>
        <v/>
      </c>
      <c r="Y72" s="170" t="str">
        <f t="shared" si="63"/>
        <v/>
      </c>
      <c r="Z72" s="170" t="str">
        <f t="shared" si="63"/>
        <v/>
      </c>
      <c r="AA72" s="170" t="str">
        <f t="shared" si="63"/>
        <v/>
      </c>
      <c r="AB72" s="170"/>
      <c r="AC72" s="170">
        <f t="shared" si="7"/>
        <v>2</v>
      </c>
      <c r="AD72" s="170" t="str">
        <f t="shared" si="8"/>
        <v/>
      </c>
      <c r="AE72" s="170" t="str">
        <f t="shared" si="9"/>
        <v/>
      </c>
      <c r="AF72" s="170" t="str">
        <f t="shared" si="10"/>
        <v/>
      </c>
      <c r="AG72" s="170" t="str">
        <f t="shared" si="11"/>
        <v/>
      </c>
      <c r="AH72" s="170" t="str">
        <f t="shared" si="12"/>
        <v/>
      </c>
      <c r="AI72" s="170" t="str">
        <f t="shared" si="13"/>
        <v/>
      </c>
      <c r="AJ72" s="170" t="str">
        <f t="shared" si="14"/>
        <v/>
      </c>
      <c r="AK72" s="170" t="str">
        <f t="shared" si="15"/>
        <v/>
      </c>
      <c r="AL72" s="170" t="str">
        <f t="shared" si="16"/>
        <v/>
      </c>
      <c r="AM72" s="170" t="str">
        <f t="shared" si="17"/>
        <v/>
      </c>
      <c r="AN72" s="170" t="str">
        <f t="shared" si="18"/>
        <v/>
      </c>
      <c r="AO72" s="170" t="str">
        <f t="shared" si="19"/>
        <v/>
      </c>
      <c r="AP72" s="170" t="str">
        <f t="shared" si="20"/>
        <v/>
      </c>
      <c r="AQ72" s="170" t="str">
        <f t="shared" si="21"/>
        <v/>
      </c>
      <c r="AR72" s="170" t="str">
        <f t="shared" si="22"/>
        <v/>
      </c>
      <c r="AS72" s="170" t="str">
        <f t="shared" si="23"/>
        <v/>
      </c>
      <c r="AT72" s="170" t="str">
        <f t="shared" si="24"/>
        <v/>
      </c>
      <c r="AU72" s="170" t="str">
        <f t="shared" si="25"/>
        <v/>
      </c>
      <c r="AV72" s="170" t="str">
        <f t="shared" si="26"/>
        <v/>
      </c>
      <c r="AW72" s="170" t="str">
        <f t="shared" si="27"/>
        <v/>
      </c>
      <c r="AX72" s="170" t="str">
        <f t="shared" si="28"/>
        <v/>
      </c>
      <c r="AY72" s="170" t="str">
        <f t="shared" si="29"/>
        <v/>
      </c>
      <c r="AZ72" s="170" t="str">
        <f t="shared" si="30"/>
        <v/>
      </c>
      <c r="BA72" s="170" t="str">
        <f t="shared" si="31"/>
        <v/>
      </c>
      <c r="BB72" s="170" t="str">
        <f t="shared" si="32"/>
        <v/>
      </c>
      <c r="BC72" s="170"/>
      <c r="BD72" s="170">
        <f t="shared" si="33"/>
        <v>2</v>
      </c>
      <c r="BE72" s="170" t="str">
        <f t="shared" si="34"/>
        <v/>
      </c>
      <c r="BF72" s="170" t="str">
        <f t="shared" si="35"/>
        <v/>
      </c>
      <c r="BG72" s="170" t="str">
        <f t="shared" si="36"/>
        <v/>
      </c>
      <c r="BH72" s="170" t="str">
        <f t="shared" si="37"/>
        <v/>
      </c>
      <c r="BI72" s="170" t="str">
        <f t="shared" si="38"/>
        <v/>
      </c>
      <c r="BJ72" s="170" t="str">
        <f t="shared" si="39"/>
        <v/>
      </c>
      <c r="BK72" s="170" t="str">
        <f t="shared" si="40"/>
        <v/>
      </c>
      <c r="BL72" s="170" t="str">
        <f t="shared" si="41"/>
        <v/>
      </c>
      <c r="BM72" s="170" t="str">
        <f t="shared" si="42"/>
        <v/>
      </c>
      <c r="BN72" s="170" t="str">
        <f t="shared" si="43"/>
        <v/>
      </c>
      <c r="BO72" s="170" t="str">
        <f t="shared" si="44"/>
        <v/>
      </c>
      <c r="BP72" s="170" t="str">
        <f t="shared" si="45"/>
        <v/>
      </c>
      <c r="BQ72" s="170" t="str">
        <f t="shared" si="46"/>
        <v/>
      </c>
      <c r="BR72" s="170" t="str">
        <f t="shared" si="47"/>
        <v/>
      </c>
      <c r="BS72" s="170" t="str">
        <f t="shared" si="48"/>
        <v/>
      </c>
      <c r="BT72" s="170" t="str">
        <f t="shared" si="49"/>
        <v/>
      </c>
      <c r="BU72" s="170" t="str">
        <f t="shared" si="50"/>
        <v/>
      </c>
      <c r="BV72" s="170" t="str">
        <f t="shared" si="51"/>
        <v/>
      </c>
      <c r="BW72" s="170" t="str">
        <f t="shared" si="52"/>
        <v/>
      </c>
      <c r="BX72" s="170" t="str">
        <f t="shared" si="53"/>
        <v/>
      </c>
      <c r="BY72" s="170" t="str">
        <f t="shared" si="54"/>
        <v/>
      </c>
      <c r="BZ72" s="170" t="str">
        <f t="shared" si="55"/>
        <v/>
      </c>
      <c r="CA72" s="170" t="str">
        <f t="shared" si="56"/>
        <v/>
      </c>
      <c r="CB72" s="170" t="str">
        <f t="shared" si="57"/>
        <v/>
      </c>
      <c r="CC72" s="170" t="str">
        <f t="shared" si="58"/>
        <v/>
      </c>
      <c r="CD72" s="170"/>
    </row>
    <row r="73" spans="1:82" s="138" customFormat="1" x14ac:dyDescent="0.35">
      <c r="A73" s="169">
        <v>2015</v>
      </c>
      <c r="B73" s="170">
        <f t="shared" ref="B73:AA73" si="64">IF(B$7=TRUE,B14,"")</f>
        <v>1</v>
      </c>
      <c r="C73" s="170" t="str">
        <f t="shared" si="64"/>
        <v/>
      </c>
      <c r="D73" s="170" t="str">
        <f t="shared" si="64"/>
        <v/>
      </c>
      <c r="E73" s="170" t="str">
        <f t="shared" si="64"/>
        <v/>
      </c>
      <c r="F73" s="170" t="str">
        <f t="shared" si="64"/>
        <v/>
      </c>
      <c r="G73" s="170" t="str">
        <f t="shared" si="64"/>
        <v/>
      </c>
      <c r="H73" s="170" t="str">
        <f t="shared" si="64"/>
        <v/>
      </c>
      <c r="I73" s="170" t="str">
        <f t="shared" si="64"/>
        <v/>
      </c>
      <c r="J73" s="170" t="str">
        <f t="shared" si="64"/>
        <v/>
      </c>
      <c r="K73" s="170" t="str">
        <f t="shared" si="64"/>
        <v/>
      </c>
      <c r="L73" s="170" t="str">
        <f t="shared" si="64"/>
        <v/>
      </c>
      <c r="M73" s="170" t="str">
        <f t="shared" si="64"/>
        <v/>
      </c>
      <c r="N73" s="170" t="str">
        <f t="shared" si="64"/>
        <v/>
      </c>
      <c r="O73" s="170" t="str">
        <f t="shared" si="64"/>
        <v/>
      </c>
      <c r="P73" s="170" t="str">
        <f t="shared" si="64"/>
        <v/>
      </c>
      <c r="Q73" s="170" t="str">
        <f t="shared" si="64"/>
        <v/>
      </c>
      <c r="R73" s="170" t="str">
        <f t="shared" si="64"/>
        <v/>
      </c>
      <c r="S73" s="170" t="str">
        <f t="shared" si="64"/>
        <v/>
      </c>
      <c r="T73" s="170" t="str">
        <f t="shared" si="64"/>
        <v/>
      </c>
      <c r="U73" s="170" t="str">
        <f t="shared" si="64"/>
        <v/>
      </c>
      <c r="V73" s="170" t="str">
        <f t="shared" si="64"/>
        <v/>
      </c>
      <c r="W73" s="170" t="str">
        <f t="shared" si="64"/>
        <v/>
      </c>
      <c r="X73" s="170" t="str">
        <f t="shared" si="64"/>
        <v/>
      </c>
      <c r="Y73" s="170" t="str">
        <f t="shared" si="64"/>
        <v/>
      </c>
      <c r="Z73" s="170" t="str">
        <f t="shared" si="64"/>
        <v/>
      </c>
      <c r="AA73" s="170" t="str">
        <f t="shared" si="64"/>
        <v/>
      </c>
      <c r="AB73" s="170"/>
      <c r="AC73" s="170">
        <f t="shared" si="7"/>
        <v>2</v>
      </c>
      <c r="AD73" s="170" t="str">
        <f t="shared" si="8"/>
        <v/>
      </c>
      <c r="AE73" s="170" t="str">
        <f t="shared" si="9"/>
        <v/>
      </c>
      <c r="AF73" s="170" t="str">
        <f t="shared" si="10"/>
        <v/>
      </c>
      <c r="AG73" s="170" t="str">
        <f t="shared" si="11"/>
        <v/>
      </c>
      <c r="AH73" s="170" t="str">
        <f t="shared" si="12"/>
        <v/>
      </c>
      <c r="AI73" s="170" t="str">
        <f t="shared" si="13"/>
        <v/>
      </c>
      <c r="AJ73" s="170" t="str">
        <f t="shared" si="14"/>
        <v/>
      </c>
      <c r="AK73" s="170" t="str">
        <f t="shared" si="15"/>
        <v/>
      </c>
      <c r="AL73" s="170" t="str">
        <f t="shared" si="16"/>
        <v/>
      </c>
      <c r="AM73" s="170" t="str">
        <f t="shared" si="17"/>
        <v/>
      </c>
      <c r="AN73" s="170" t="str">
        <f t="shared" si="18"/>
        <v/>
      </c>
      <c r="AO73" s="170" t="str">
        <f t="shared" si="19"/>
        <v/>
      </c>
      <c r="AP73" s="170" t="str">
        <f t="shared" si="20"/>
        <v/>
      </c>
      <c r="AQ73" s="170" t="str">
        <f t="shared" si="21"/>
        <v/>
      </c>
      <c r="AR73" s="170" t="str">
        <f t="shared" si="22"/>
        <v/>
      </c>
      <c r="AS73" s="170" t="str">
        <f t="shared" si="23"/>
        <v/>
      </c>
      <c r="AT73" s="170" t="str">
        <f t="shared" si="24"/>
        <v/>
      </c>
      <c r="AU73" s="170" t="str">
        <f t="shared" si="25"/>
        <v/>
      </c>
      <c r="AV73" s="170" t="str">
        <f t="shared" si="26"/>
        <v/>
      </c>
      <c r="AW73" s="170" t="str">
        <f t="shared" si="27"/>
        <v/>
      </c>
      <c r="AX73" s="170" t="str">
        <f t="shared" si="28"/>
        <v/>
      </c>
      <c r="AY73" s="170" t="str">
        <f t="shared" si="29"/>
        <v/>
      </c>
      <c r="AZ73" s="170" t="str">
        <f t="shared" si="30"/>
        <v/>
      </c>
      <c r="BA73" s="170" t="str">
        <f t="shared" si="31"/>
        <v/>
      </c>
      <c r="BB73" s="170" t="str">
        <f t="shared" si="32"/>
        <v/>
      </c>
      <c r="BC73" s="170"/>
      <c r="BD73" s="170">
        <f t="shared" si="33"/>
        <v>2</v>
      </c>
      <c r="BE73" s="170" t="str">
        <f t="shared" si="34"/>
        <v/>
      </c>
      <c r="BF73" s="170" t="str">
        <f t="shared" si="35"/>
        <v/>
      </c>
      <c r="BG73" s="170" t="str">
        <f t="shared" si="36"/>
        <v/>
      </c>
      <c r="BH73" s="170" t="str">
        <f t="shared" si="37"/>
        <v/>
      </c>
      <c r="BI73" s="170" t="str">
        <f t="shared" si="38"/>
        <v/>
      </c>
      <c r="BJ73" s="170" t="str">
        <f t="shared" si="39"/>
        <v/>
      </c>
      <c r="BK73" s="170" t="str">
        <f t="shared" si="40"/>
        <v/>
      </c>
      <c r="BL73" s="170" t="str">
        <f t="shared" si="41"/>
        <v/>
      </c>
      <c r="BM73" s="170" t="str">
        <f t="shared" si="42"/>
        <v/>
      </c>
      <c r="BN73" s="170" t="str">
        <f t="shared" si="43"/>
        <v/>
      </c>
      <c r="BO73" s="170" t="str">
        <f t="shared" si="44"/>
        <v/>
      </c>
      <c r="BP73" s="170" t="str">
        <f t="shared" si="45"/>
        <v/>
      </c>
      <c r="BQ73" s="170" t="str">
        <f t="shared" si="46"/>
        <v/>
      </c>
      <c r="BR73" s="170" t="str">
        <f t="shared" si="47"/>
        <v/>
      </c>
      <c r="BS73" s="170" t="str">
        <f t="shared" si="48"/>
        <v/>
      </c>
      <c r="BT73" s="170" t="str">
        <f t="shared" si="49"/>
        <v/>
      </c>
      <c r="BU73" s="170" t="str">
        <f t="shared" si="50"/>
        <v/>
      </c>
      <c r="BV73" s="170" t="str">
        <f t="shared" si="51"/>
        <v/>
      </c>
      <c r="BW73" s="170" t="str">
        <f t="shared" si="52"/>
        <v/>
      </c>
      <c r="BX73" s="170" t="str">
        <f t="shared" si="53"/>
        <v/>
      </c>
      <c r="BY73" s="170" t="str">
        <f t="shared" si="54"/>
        <v/>
      </c>
      <c r="BZ73" s="170" t="str">
        <f t="shared" si="55"/>
        <v/>
      </c>
      <c r="CA73" s="170" t="str">
        <f t="shared" si="56"/>
        <v/>
      </c>
      <c r="CB73" s="170" t="str">
        <f t="shared" si="57"/>
        <v/>
      </c>
      <c r="CC73" s="170" t="str">
        <f t="shared" si="58"/>
        <v/>
      </c>
      <c r="CD73" s="170"/>
    </row>
    <row r="74" spans="1:82" s="138" customFormat="1" x14ac:dyDescent="0.35">
      <c r="A74" s="169">
        <v>2016</v>
      </c>
      <c r="B74" s="170">
        <f t="shared" ref="B74:AA74" si="65">IF(B$7=TRUE,B15,"")</f>
        <v>1</v>
      </c>
      <c r="C74" s="170" t="str">
        <f t="shared" si="65"/>
        <v/>
      </c>
      <c r="D74" s="170" t="str">
        <f t="shared" si="65"/>
        <v/>
      </c>
      <c r="E74" s="170" t="str">
        <f t="shared" si="65"/>
        <v/>
      </c>
      <c r="F74" s="170" t="str">
        <f t="shared" si="65"/>
        <v/>
      </c>
      <c r="G74" s="170" t="str">
        <f t="shared" si="65"/>
        <v/>
      </c>
      <c r="H74" s="170" t="str">
        <f t="shared" si="65"/>
        <v/>
      </c>
      <c r="I74" s="170" t="str">
        <f t="shared" si="65"/>
        <v/>
      </c>
      <c r="J74" s="170" t="str">
        <f t="shared" si="65"/>
        <v/>
      </c>
      <c r="K74" s="170" t="str">
        <f t="shared" si="65"/>
        <v/>
      </c>
      <c r="L74" s="170" t="str">
        <f t="shared" si="65"/>
        <v/>
      </c>
      <c r="M74" s="170" t="str">
        <f t="shared" si="65"/>
        <v/>
      </c>
      <c r="N74" s="170" t="str">
        <f t="shared" si="65"/>
        <v/>
      </c>
      <c r="O74" s="170" t="str">
        <f t="shared" si="65"/>
        <v/>
      </c>
      <c r="P74" s="170" t="str">
        <f t="shared" si="65"/>
        <v/>
      </c>
      <c r="Q74" s="170" t="str">
        <f t="shared" si="65"/>
        <v/>
      </c>
      <c r="R74" s="170" t="str">
        <f t="shared" si="65"/>
        <v/>
      </c>
      <c r="S74" s="170" t="str">
        <f t="shared" si="65"/>
        <v/>
      </c>
      <c r="T74" s="170" t="str">
        <f t="shared" si="65"/>
        <v/>
      </c>
      <c r="U74" s="170" t="str">
        <f t="shared" si="65"/>
        <v/>
      </c>
      <c r="V74" s="170" t="str">
        <f t="shared" si="65"/>
        <v/>
      </c>
      <c r="W74" s="170" t="str">
        <f t="shared" si="65"/>
        <v/>
      </c>
      <c r="X74" s="170" t="str">
        <f t="shared" si="65"/>
        <v/>
      </c>
      <c r="Y74" s="170" t="str">
        <f t="shared" si="65"/>
        <v/>
      </c>
      <c r="Z74" s="170" t="str">
        <f t="shared" si="65"/>
        <v/>
      </c>
      <c r="AA74" s="170" t="str">
        <f t="shared" si="65"/>
        <v/>
      </c>
      <c r="AB74" s="170"/>
      <c r="AC74" s="170">
        <f t="shared" si="7"/>
        <v>3</v>
      </c>
      <c r="AD74" s="170" t="str">
        <f t="shared" si="8"/>
        <v/>
      </c>
      <c r="AE74" s="170" t="str">
        <f t="shared" si="9"/>
        <v/>
      </c>
      <c r="AF74" s="170" t="str">
        <f t="shared" si="10"/>
        <v/>
      </c>
      <c r="AG74" s="170" t="str">
        <f t="shared" si="11"/>
        <v/>
      </c>
      <c r="AH74" s="170" t="str">
        <f t="shared" si="12"/>
        <v/>
      </c>
      <c r="AI74" s="170" t="str">
        <f t="shared" si="13"/>
        <v/>
      </c>
      <c r="AJ74" s="170" t="str">
        <f t="shared" si="14"/>
        <v/>
      </c>
      <c r="AK74" s="170" t="str">
        <f t="shared" si="15"/>
        <v/>
      </c>
      <c r="AL74" s="170" t="str">
        <f t="shared" si="16"/>
        <v/>
      </c>
      <c r="AM74" s="170" t="str">
        <f t="shared" si="17"/>
        <v/>
      </c>
      <c r="AN74" s="170" t="str">
        <f t="shared" si="18"/>
        <v/>
      </c>
      <c r="AO74" s="170" t="str">
        <f t="shared" si="19"/>
        <v/>
      </c>
      <c r="AP74" s="170" t="str">
        <f t="shared" si="20"/>
        <v/>
      </c>
      <c r="AQ74" s="170" t="str">
        <f t="shared" si="21"/>
        <v/>
      </c>
      <c r="AR74" s="170" t="str">
        <f t="shared" si="22"/>
        <v/>
      </c>
      <c r="AS74" s="170" t="str">
        <f t="shared" si="23"/>
        <v/>
      </c>
      <c r="AT74" s="170" t="str">
        <f t="shared" si="24"/>
        <v/>
      </c>
      <c r="AU74" s="170" t="str">
        <f t="shared" si="25"/>
        <v/>
      </c>
      <c r="AV74" s="170" t="str">
        <f t="shared" si="26"/>
        <v/>
      </c>
      <c r="AW74" s="170" t="str">
        <f t="shared" si="27"/>
        <v/>
      </c>
      <c r="AX74" s="170" t="str">
        <f t="shared" si="28"/>
        <v/>
      </c>
      <c r="AY74" s="170" t="str">
        <f t="shared" si="29"/>
        <v/>
      </c>
      <c r="AZ74" s="170" t="str">
        <f t="shared" si="30"/>
        <v/>
      </c>
      <c r="BA74" s="170" t="str">
        <f t="shared" si="31"/>
        <v/>
      </c>
      <c r="BB74" s="170" t="str">
        <f t="shared" si="32"/>
        <v/>
      </c>
      <c r="BC74" s="170"/>
      <c r="BD74" s="170">
        <f t="shared" si="33"/>
        <v>2</v>
      </c>
      <c r="BE74" s="170" t="str">
        <f t="shared" si="34"/>
        <v/>
      </c>
      <c r="BF74" s="170" t="str">
        <f t="shared" si="35"/>
        <v/>
      </c>
      <c r="BG74" s="170" t="str">
        <f t="shared" si="36"/>
        <v/>
      </c>
      <c r="BH74" s="170" t="str">
        <f t="shared" si="37"/>
        <v/>
      </c>
      <c r="BI74" s="170" t="str">
        <f t="shared" si="38"/>
        <v/>
      </c>
      <c r="BJ74" s="170" t="str">
        <f t="shared" si="39"/>
        <v/>
      </c>
      <c r="BK74" s="170" t="str">
        <f t="shared" si="40"/>
        <v/>
      </c>
      <c r="BL74" s="170" t="str">
        <f t="shared" si="41"/>
        <v/>
      </c>
      <c r="BM74" s="170" t="str">
        <f t="shared" si="42"/>
        <v/>
      </c>
      <c r="BN74" s="170" t="str">
        <f t="shared" si="43"/>
        <v/>
      </c>
      <c r="BO74" s="170" t="str">
        <f t="shared" si="44"/>
        <v/>
      </c>
      <c r="BP74" s="170" t="str">
        <f t="shared" si="45"/>
        <v/>
      </c>
      <c r="BQ74" s="170" t="str">
        <f t="shared" si="46"/>
        <v/>
      </c>
      <c r="BR74" s="170" t="str">
        <f t="shared" si="47"/>
        <v/>
      </c>
      <c r="BS74" s="170" t="str">
        <f t="shared" si="48"/>
        <v/>
      </c>
      <c r="BT74" s="170" t="str">
        <f t="shared" si="49"/>
        <v/>
      </c>
      <c r="BU74" s="170" t="str">
        <f t="shared" si="50"/>
        <v/>
      </c>
      <c r="BV74" s="170" t="str">
        <f t="shared" si="51"/>
        <v/>
      </c>
      <c r="BW74" s="170" t="str">
        <f t="shared" si="52"/>
        <v/>
      </c>
      <c r="BX74" s="170" t="str">
        <f t="shared" si="53"/>
        <v/>
      </c>
      <c r="BY74" s="170" t="str">
        <f t="shared" si="54"/>
        <v/>
      </c>
      <c r="BZ74" s="170" t="str">
        <f t="shared" si="55"/>
        <v/>
      </c>
      <c r="CA74" s="170" t="str">
        <f t="shared" si="56"/>
        <v/>
      </c>
      <c r="CB74" s="170" t="str">
        <f t="shared" si="57"/>
        <v/>
      </c>
      <c r="CC74" s="170" t="str">
        <f t="shared" si="58"/>
        <v/>
      </c>
      <c r="CD74" s="170"/>
    </row>
    <row r="75" spans="1:82" s="138" customFormat="1" x14ac:dyDescent="0.35">
      <c r="A75" s="169">
        <v>2017</v>
      </c>
      <c r="B75" s="170">
        <f t="shared" ref="B75:AA75" si="66">IF(B$7=TRUE,B16,"")</f>
        <v>1</v>
      </c>
      <c r="C75" s="170" t="str">
        <f t="shared" si="66"/>
        <v/>
      </c>
      <c r="D75" s="170" t="str">
        <f t="shared" si="66"/>
        <v/>
      </c>
      <c r="E75" s="170" t="str">
        <f t="shared" si="66"/>
        <v/>
      </c>
      <c r="F75" s="170" t="str">
        <f t="shared" si="66"/>
        <v/>
      </c>
      <c r="G75" s="170" t="str">
        <f t="shared" si="66"/>
        <v/>
      </c>
      <c r="H75" s="170" t="str">
        <f t="shared" si="66"/>
        <v/>
      </c>
      <c r="I75" s="170" t="str">
        <f t="shared" si="66"/>
        <v/>
      </c>
      <c r="J75" s="170" t="str">
        <f t="shared" si="66"/>
        <v/>
      </c>
      <c r="K75" s="170" t="str">
        <f t="shared" si="66"/>
        <v/>
      </c>
      <c r="L75" s="170" t="str">
        <f t="shared" si="66"/>
        <v/>
      </c>
      <c r="M75" s="170" t="str">
        <f t="shared" si="66"/>
        <v/>
      </c>
      <c r="N75" s="170" t="str">
        <f t="shared" si="66"/>
        <v/>
      </c>
      <c r="O75" s="170" t="str">
        <f t="shared" si="66"/>
        <v/>
      </c>
      <c r="P75" s="170" t="str">
        <f t="shared" si="66"/>
        <v/>
      </c>
      <c r="Q75" s="170" t="str">
        <f t="shared" si="66"/>
        <v/>
      </c>
      <c r="R75" s="170" t="str">
        <f t="shared" si="66"/>
        <v/>
      </c>
      <c r="S75" s="170" t="str">
        <f t="shared" si="66"/>
        <v/>
      </c>
      <c r="T75" s="170" t="str">
        <f t="shared" si="66"/>
        <v/>
      </c>
      <c r="U75" s="170" t="str">
        <f t="shared" si="66"/>
        <v/>
      </c>
      <c r="V75" s="170" t="str">
        <f t="shared" si="66"/>
        <v/>
      </c>
      <c r="W75" s="170" t="str">
        <f t="shared" si="66"/>
        <v/>
      </c>
      <c r="X75" s="170" t="str">
        <f t="shared" si="66"/>
        <v/>
      </c>
      <c r="Y75" s="170" t="str">
        <f t="shared" si="66"/>
        <v/>
      </c>
      <c r="Z75" s="170" t="str">
        <f t="shared" si="66"/>
        <v/>
      </c>
      <c r="AA75" s="170" t="str">
        <f t="shared" si="66"/>
        <v/>
      </c>
      <c r="AB75" s="170"/>
      <c r="AC75" s="170">
        <f t="shared" si="7"/>
        <v>2</v>
      </c>
      <c r="AD75" s="170" t="str">
        <f t="shared" si="8"/>
        <v/>
      </c>
      <c r="AE75" s="170" t="str">
        <f t="shared" si="9"/>
        <v/>
      </c>
      <c r="AF75" s="170" t="str">
        <f t="shared" si="10"/>
        <v/>
      </c>
      <c r="AG75" s="170" t="str">
        <f t="shared" si="11"/>
        <v/>
      </c>
      <c r="AH75" s="170" t="str">
        <f t="shared" si="12"/>
        <v/>
      </c>
      <c r="AI75" s="170" t="str">
        <f t="shared" si="13"/>
        <v/>
      </c>
      <c r="AJ75" s="170" t="str">
        <f t="shared" si="14"/>
        <v/>
      </c>
      <c r="AK75" s="170" t="str">
        <f t="shared" si="15"/>
        <v/>
      </c>
      <c r="AL75" s="170" t="str">
        <f t="shared" si="16"/>
        <v/>
      </c>
      <c r="AM75" s="170" t="str">
        <f t="shared" si="17"/>
        <v/>
      </c>
      <c r="AN75" s="170" t="str">
        <f t="shared" si="18"/>
        <v/>
      </c>
      <c r="AO75" s="170" t="str">
        <f t="shared" si="19"/>
        <v/>
      </c>
      <c r="AP75" s="170" t="str">
        <f t="shared" si="20"/>
        <v/>
      </c>
      <c r="AQ75" s="170" t="str">
        <f t="shared" si="21"/>
        <v/>
      </c>
      <c r="AR75" s="170" t="str">
        <f t="shared" si="22"/>
        <v/>
      </c>
      <c r="AS75" s="170" t="str">
        <f t="shared" si="23"/>
        <v/>
      </c>
      <c r="AT75" s="170" t="str">
        <f t="shared" si="24"/>
        <v/>
      </c>
      <c r="AU75" s="170" t="str">
        <f t="shared" si="25"/>
        <v/>
      </c>
      <c r="AV75" s="170" t="str">
        <f t="shared" si="26"/>
        <v/>
      </c>
      <c r="AW75" s="170" t="str">
        <f t="shared" si="27"/>
        <v/>
      </c>
      <c r="AX75" s="170" t="str">
        <f t="shared" si="28"/>
        <v/>
      </c>
      <c r="AY75" s="170" t="str">
        <f t="shared" si="29"/>
        <v/>
      </c>
      <c r="AZ75" s="170" t="str">
        <f t="shared" si="30"/>
        <v/>
      </c>
      <c r="BA75" s="170" t="str">
        <f t="shared" si="31"/>
        <v/>
      </c>
      <c r="BB75" s="170" t="str">
        <f t="shared" si="32"/>
        <v/>
      </c>
      <c r="BC75" s="170"/>
      <c r="BD75" s="170">
        <f t="shared" si="33"/>
        <v>2</v>
      </c>
      <c r="BE75" s="170" t="str">
        <f t="shared" si="34"/>
        <v/>
      </c>
      <c r="BF75" s="170" t="str">
        <f t="shared" si="35"/>
        <v/>
      </c>
      <c r="BG75" s="170" t="str">
        <f t="shared" si="36"/>
        <v/>
      </c>
      <c r="BH75" s="170" t="str">
        <f t="shared" si="37"/>
        <v/>
      </c>
      <c r="BI75" s="170" t="str">
        <f t="shared" si="38"/>
        <v/>
      </c>
      <c r="BJ75" s="170" t="str">
        <f t="shared" si="39"/>
        <v/>
      </c>
      <c r="BK75" s="170" t="str">
        <f t="shared" si="40"/>
        <v/>
      </c>
      <c r="BL75" s="170" t="str">
        <f t="shared" si="41"/>
        <v/>
      </c>
      <c r="BM75" s="170" t="str">
        <f t="shared" si="42"/>
        <v/>
      </c>
      <c r="BN75" s="170" t="str">
        <f t="shared" si="43"/>
        <v/>
      </c>
      <c r="BO75" s="170" t="str">
        <f t="shared" si="44"/>
        <v/>
      </c>
      <c r="BP75" s="170" t="str">
        <f t="shared" si="45"/>
        <v/>
      </c>
      <c r="BQ75" s="170" t="str">
        <f t="shared" si="46"/>
        <v/>
      </c>
      <c r="BR75" s="170" t="str">
        <f t="shared" si="47"/>
        <v/>
      </c>
      <c r="BS75" s="170" t="str">
        <f t="shared" si="48"/>
        <v/>
      </c>
      <c r="BT75" s="170" t="str">
        <f t="shared" si="49"/>
        <v/>
      </c>
      <c r="BU75" s="170" t="str">
        <f t="shared" si="50"/>
        <v/>
      </c>
      <c r="BV75" s="170" t="str">
        <f t="shared" si="51"/>
        <v/>
      </c>
      <c r="BW75" s="170" t="str">
        <f t="shared" si="52"/>
        <v/>
      </c>
      <c r="BX75" s="170" t="str">
        <f t="shared" si="53"/>
        <v/>
      </c>
      <c r="BY75" s="170" t="str">
        <f t="shared" si="54"/>
        <v/>
      </c>
      <c r="BZ75" s="170" t="str">
        <f t="shared" si="55"/>
        <v/>
      </c>
      <c r="CA75" s="170" t="str">
        <f t="shared" si="56"/>
        <v/>
      </c>
      <c r="CB75" s="170" t="str">
        <f t="shared" si="57"/>
        <v/>
      </c>
      <c r="CC75" s="170" t="str">
        <f t="shared" si="58"/>
        <v/>
      </c>
      <c r="CD75" s="170"/>
    </row>
    <row r="76" spans="1:82" s="138" customFormat="1" x14ac:dyDescent="0.35">
      <c r="A76" s="169">
        <v>2018</v>
      </c>
      <c r="B76" s="170">
        <f t="shared" ref="B76:AA76" si="67">IF(B$7=TRUE,B17,"")</f>
        <v>1</v>
      </c>
      <c r="C76" s="170" t="str">
        <f t="shared" si="67"/>
        <v/>
      </c>
      <c r="D76" s="170" t="str">
        <f t="shared" si="67"/>
        <v/>
      </c>
      <c r="E76" s="170" t="str">
        <f t="shared" si="67"/>
        <v/>
      </c>
      <c r="F76" s="170" t="str">
        <f t="shared" si="67"/>
        <v/>
      </c>
      <c r="G76" s="170" t="str">
        <f t="shared" si="67"/>
        <v/>
      </c>
      <c r="H76" s="170" t="str">
        <f t="shared" si="67"/>
        <v/>
      </c>
      <c r="I76" s="170" t="str">
        <f t="shared" si="67"/>
        <v/>
      </c>
      <c r="J76" s="170" t="str">
        <f t="shared" si="67"/>
        <v/>
      </c>
      <c r="K76" s="170" t="str">
        <f t="shared" si="67"/>
        <v/>
      </c>
      <c r="L76" s="170" t="str">
        <f t="shared" si="67"/>
        <v/>
      </c>
      <c r="M76" s="170" t="str">
        <f t="shared" si="67"/>
        <v/>
      </c>
      <c r="N76" s="170" t="str">
        <f t="shared" si="67"/>
        <v/>
      </c>
      <c r="O76" s="170" t="str">
        <f t="shared" si="67"/>
        <v/>
      </c>
      <c r="P76" s="170" t="str">
        <f t="shared" si="67"/>
        <v/>
      </c>
      <c r="Q76" s="170" t="str">
        <f t="shared" si="67"/>
        <v/>
      </c>
      <c r="R76" s="170" t="str">
        <f t="shared" si="67"/>
        <v/>
      </c>
      <c r="S76" s="170" t="str">
        <f t="shared" si="67"/>
        <v/>
      </c>
      <c r="T76" s="170" t="str">
        <f t="shared" si="67"/>
        <v/>
      </c>
      <c r="U76" s="170" t="str">
        <f t="shared" si="67"/>
        <v/>
      </c>
      <c r="V76" s="170" t="str">
        <f t="shared" si="67"/>
        <v/>
      </c>
      <c r="W76" s="170" t="str">
        <f t="shared" si="67"/>
        <v/>
      </c>
      <c r="X76" s="170" t="str">
        <f t="shared" si="67"/>
        <v/>
      </c>
      <c r="Y76" s="170" t="str">
        <f t="shared" si="67"/>
        <v/>
      </c>
      <c r="Z76" s="170" t="str">
        <f t="shared" si="67"/>
        <v/>
      </c>
      <c r="AA76" s="170" t="str">
        <f t="shared" si="67"/>
        <v/>
      </c>
      <c r="AB76" s="170"/>
      <c r="AC76" s="170">
        <f t="shared" si="7"/>
        <v>3</v>
      </c>
      <c r="AD76" s="170" t="str">
        <f t="shared" si="8"/>
        <v/>
      </c>
      <c r="AE76" s="170" t="str">
        <f t="shared" si="9"/>
        <v/>
      </c>
      <c r="AF76" s="170" t="str">
        <f t="shared" si="10"/>
        <v/>
      </c>
      <c r="AG76" s="170" t="str">
        <f t="shared" si="11"/>
        <v/>
      </c>
      <c r="AH76" s="170" t="str">
        <f t="shared" si="12"/>
        <v/>
      </c>
      <c r="AI76" s="170" t="str">
        <f t="shared" si="13"/>
        <v/>
      </c>
      <c r="AJ76" s="170" t="str">
        <f t="shared" si="14"/>
        <v/>
      </c>
      <c r="AK76" s="170" t="str">
        <f t="shared" si="15"/>
        <v/>
      </c>
      <c r="AL76" s="170" t="str">
        <f t="shared" si="16"/>
        <v/>
      </c>
      <c r="AM76" s="170" t="str">
        <f t="shared" si="17"/>
        <v/>
      </c>
      <c r="AN76" s="170" t="str">
        <f t="shared" si="18"/>
        <v/>
      </c>
      <c r="AO76" s="170" t="str">
        <f t="shared" si="19"/>
        <v/>
      </c>
      <c r="AP76" s="170" t="str">
        <f t="shared" si="20"/>
        <v/>
      </c>
      <c r="AQ76" s="170" t="str">
        <f t="shared" si="21"/>
        <v/>
      </c>
      <c r="AR76" s="170" t="str">
        <f t="shared" si="22"/>
        <v/>
      </c>
      <c r="AS76" s="170" t="str">
        <f t="shared" si="23"/>
        <v/>
      </c>
      <c r="AT76" s="170" t="str">
        <f t="shared" si="24"/>
        <v/>
      </c>
      <c r="AU76" s="170" t="str">
        <f t="shared" si="25"/>
        <v/>
      </c>
      <c r="AV76" s="170" t="str">
        <f t="shared" si="26"/>
        <v/>
      </c>
      <c r="AW76" s="170" t="str">
        <f t="shared" si="27"/>
        <v/>
      </c>
      <c r="AX76" s="170" t="str">
        <f t="shared" si="28"/>
        <v/>
      </c>
      <c r="AY76" s="170" t="str">
        <f t="shared" si="29"/>
        <v/>
      </c>
      <c r="AZ76" s="170" t="str">
        <f t="shared" si="30"/>
        <v/>
      </c>
      <c r="BA76" s="170" t="str">
        <f t="shared" si="31"/>
        <v/>
      </c>
      <c r="BB76" s="170" t="str">
        <f t="shared" si="32"/>
        <v/>
      </c>
      <c r="BC76" s="170"/>
      <c r="BD76" s="170">
        <f t="shared" si="33"/>
        <v>2</v>
      </c>
      <c r="BE76" s="170" t="str">
        <f t="shared" si="34"/>
        <v/>
      </c>
      <c r="BF76" s="170" t="str">
        <f t="shared" si="35"/>
        <v/>
      </c>
      <c r="BG76" s="170" t="str">
        <f t="shared" si="36"/>
        <v/>
      </c>
      <c r="BH76" s="170" t="str">
        <f t="shared" si="37"/>
        <v/>
      </c>
      <c r="BI76" s="170" t="str">
        <f t="shared" si="38"/>
        <v/>
      </c>
      <c r="BJ76" s="170" t="str">
        <f t="shared" si="39"/>
        <v/>
      </c>
      <c r="BK76" s="170" t="str">
        <f t="shared" si="40"/>
        <v/>
      </c>
      <c r="BL76" s="170" t="str">
        <f t="shared" si="41"/>
        <v/>
      </c>
      <c r="BM76" s="170" t="str">
        <f t="shared" si="42"/>
        <v/>
      </c>
      <c r="BN76" s="170" t="str">
        <f t="shared" si="43"/>
        <v/>
      </c>
      <c r="BO76" s="170" t="str">
        <f t="shared" si="44"/>
        <v/>
      </c>
      <c r="BP76" s="170" t="str">
        <f t="shared" si="45"/>
        <v/>
      </c>
      <c r="BQ76" s="170" t="str">
        <f t="shared" si="46"/>
        <v/>
      </c>
      <c r="BR76" s="170" t="str">
        <f t="shared" si="47"/>
        <v/>
      </c>
      <c r="BS76" s="170" t="str">
        <f t="shared" si="48"/>
        <v/>
      </c>
      <c r="BT76" s="170" t="str">
        <f t="shared" si="49"/>
        <v/>
      </c>
      <c r="BU76" s="170" t="str">
        <f t="shared" si="50"/>
        <v/>
      </c>
      <c r="BV76" s="170" t="str">
        <f t="shared" si="51"/>
        <v/>
      </c>
      <c r="BW76" s="170" t="str">
        <f t="shared" si="52"/>
        <v/>
      </c>
      <c r="BX76" s="170" t="str">
        <f t="shared" si="53"/>
        <v/>
      </c>
      <c r="BY76" s="170" t="str">
        <f t="shared" si="54"/>
        <v/>
      </c>
      <c r="BZ76" s="170" t="str">
        <f t="shared" si="55"/>
        <v/>
      </c>
      <c r="CA76" s="170" t="str">
        <f t="shared" si="56"/>
        <v/>
      </c>
      <c r="CB76" s="170" t="str">
        <f t="shared" si="57"/>
        <v/>
      </c>
      <c r="CC76" s="170" t="str">
        <f t="shared" si="58"/>
        <v/>
      </c>
      <c r="CD76" s="170"/>
    </row>
    <row r="77" spans="1:82" s="138" customFormat="1" x14ac:dyDescent="0.35">
      <c r="A77" s="169">
        <v>2019</v>
      </c>
      <c r="B77" s="170">
        <f t="shared" ref="B77:AA77" si="68">IF(B$7=TRUE,B18,"")</f>
        <v>3</v>
      </c>
      <c r="C77" s="170" t="str">
        <f t="shared" si="68"/>
        <v/>
      </c>
      <c r="D77" s="170" t="str">
        <f t="shared" si="68"/>
        <v/>
      </c>
      <c r="E77" s="170" t="str">
        <f t="shared" si="68"/>
        <v/>
      </c>
      <c r="F77" s="170" t="str">
        <f t="shared" si="68"/>
        <v/>
      </c>
      <c r="G77" s="170" t="str">
        <f t="shared" si="68"/>
        <v/>
      </c>
      <c r="H77" s="170" t="str">
        <f t="shared" si="68"/>
        <v/>
      </c>
      <c r="I77" s="170" t="str">
        <f t="shared" si="68"/>
        <v/>
      </c>
      <c r="J77" s="170" t="str">
        <f t="shared" si="68"/>
        <v/>
      </c>
      <c r="K77" s="170" t="str">
        <f t="shared" si="68"/>
        <v/>
      </c>
      <c r="L77" s="170" t="str">
        <f t="shared" si="68"/>
        <v/>
      </c>
      <c r="M77" s="170" t="str">
        <f t="shared" si="68"/>
        <v/>
      </c>
      <c r="N77" s="170" t="str">
        <f t="shared" si="68"/>
        <v/>
      </c>
      <c r="O77" s="170" t="str">
        <f t="shared" si="68"/>
        <v/>
      </c>
      <c r="P77" s="170" t="str">
        <f t="shared" si="68"/>
        <v/>
      </c>
      <c r="Q77" s="170" t="str">
        <f t="shared" si="68"/>
        <v/>
      </c>
      <c r="R77" s="170" t="str">
        <f t="shared" si="68"/>
        <v/>
      </c>
      <c r="S77" s="170" t="str">
        <f t="shared" si="68"/>
        <v/>
      </c>
      <c r="T77" s="170" t="str">
        <f t="shared" si="68"/>
        <v/>
      </c>
      <c r="U77" s="170" t="str">
        <f t="shared" si="68"/>
        <v/>
      </c>
      <c r="V77" s="170" t="str">
        <f t="shared" si="68"/>
        <v/>
      </c>
      <c r="W77" s="170" t="str">
        <f t="shared" si="68"/>
        <v/>
      </c>
      <c r="X77" s="170" t="str">
        <f t="shared" si="68"/>
        <v/>
      </c>
      <c r="Y77" s="170" t="str">
        <f t="shared" si="68"/>
        <v/>
      </c>
      <c r="Z77" s="170" t="str">
        <f t="shared" si="68"/>
        <v/>
      </c>
      <c r="AA77" s="170" t="str">
        <f t="shared" si="68"/>
        <v/>
      </c>
      <c r="AB77" s="170"/>
      <c r="AC77" s="170">
        <f t="shared" si="7"/>
        <v>2</v>
      </c>
      <c r="AD77" s="170" t="str">
        <f t="shared" si="8"/>
        <v/>
      </c>
      <c r="AE77" s="170" t="str">
        <f t="shared" si="9"/>
        <v/>
      </c>
      <c r="AF77" s="170" t="str">
        <f t="shared" si="10"/>
        <v/>
      </c>
      <c r="AG77" s="170" t="str">
        <f t="shared" si="11"/>
        <v/>
      </c>
      <c r="AH77" s="170" t="str">
        <f t="shared" si="12"/>
        <v/>
      </c>
      <c r="AI77" s="170" t="str">
        <f t="shared" si="13"/>
        <v/>
      </c>
      <c r="AJ77" s="170" t="str">
        <f t="shared" si="14"/>
        <v/>
      </c>
      <c r="AK77" s="170" t="str">
        <f t="shared" si="15"/>
        <v/>
      </c>
      <c r="AL77" s="170" t="str">
        <f t="shared" si="16"/>
        <v/>
      </c>
      <c r="AM77" s="170" t="str">
        <f t="shared" si="17"/>
        <v/>
      </c>
      <c r="AN77" s="170" t="str">
        <f t="shared" si="18"/>
        <v/>
      </c>
      <c r="AO77" s="170" t="str">
        <f t="shared" si="19"/>
        <v/>
      </c>
      <c r="AP77" s="170" t="str">
        <f t="shared" si="20"/>
        <v/>
      </c>
      <c r="AQ77" s="170" t="str">
        <f t="shared" si="21"/>
        <v/>
      </c>
      <c r="AR77" s="170" t="str">
        <f t="shared" si="22"/>
        <v/>
      </c>
      <c r="AS77" s="170" t="str">
        <f t="shared" si="23"/>
        <v/>
      </c>
      <c r="AT77" s="170" t="str">
        <f t="shared" si="24"/>
        <v/>
      </c>
      <c r="AU77" s="170" t="str">
        <f t="shared" si="25"/>
        <v/>
      </c>
      <c r="AV77" s="170" t="str">
        <f t="shared" si="26"/>
        <v/>
      </c>
      <c r="AW77" s="170" t="str">
        <f t="shared" si="27"/>
        <v/>
      </c>
      <c r="AX77" s="170" t="str">
        <f t="shared" si="28"/>
        <v/>
      </c>
      <c r="AY77" s="170" t="str">
        <f t="shared" si="29"/>
        <v/>
      </c>
      <c r="AZ77" s="170" t="str">
        <f t="shared" si="30"/>
        <v/>
      </c>
      <c r="BA77" s="170" t="str">
        <f t="shared" si="31"/>
        <v/>
      </c>
      <c r="BB77" s="170" t="str">
        <f t="shared" si="32"/>
        <v/>
      </c>
      <c r="BC77" s="170"/>
      <c r="BD77" s="170">
        <f t="shared" si="33"/>
        <v>8</v>
      </c>
      <c r="BE77" s="170" t="str">
        <f t="shared" si="34"/>
        <v/>
      </c>
      <c r="BF77" s="170" t="str">
        <f t="shared" si="35"/>
        <v/>
      </c>
      <c r="BG77" s="170" t="str">
        <f t="shared" si="36"/>
        <v/>
      </c>
      <c r="BH77" s="170" t="str">
        <f t="shared" si="37"/>
        <v/>
      </c>
      <c r="BI77" s="170" t="str">
        <f t="shared" si="38"/>
        <v/>
      </c>
      <c r="BJ77" s="170" t="str">
        <f t="shared" si="39"/>
        <v/>
      </c>
      <c r="BK77" s="170" t="str">
        <f t="shared" si="40"/>
        <v/>
      </c>
      <c r="BL77" s="170" t="str">
        <f t="shared" si="41"/>
        <v/>
      </c>
      <c r="BM77" s="170" t="str">
        <f t="shared" si="42"/>
        <v/>
      </c>
      <c r="BN77" s="170" t="str">
        <f t="shared" si="43"/>
        <v/>
      </c>
      <c r="BO77" s="170" t="str">
        <f t="shared" si="44"/>
        <v/>
      </c>
      <c r="BP77" s="170" t="str">
        <f t="shared" si="45"/>
        <v/>
      </c>
      <c r="BQ77" s="170" t="str">
        <f t="shared" si="46"/>
        <v/>
      </c>
      <c r="BR77" s="170" t="str">
        <f t="shared" si="47"/>
        <v/>
      </c>
      <c r="BS77" s="170" t="str">
        <f t="shared" si="48"/>
        <v/>
      </c>
      <c r="BT77" s="170" t="str">
        <f t="shared" si="49"/>
        <v/>
      </c>
      <c r="BU77" s="170" t="str">
        <f t="shared" si="50"/>
        <v/>
      </c>
      <c r="BV77" s="170" t="str">
        <f t="shared" si="51"/>
        <v/>
      </c>
      <c r="BW77" s="170" t="str">
        <f t="shared" si="52"/>
        <v/>
      </c>
      <c r="BX77" s="170" t="str">
        <f t="shared" si="53"/>
        <v/>
      </c>
      <c r="BY77" s="170" t="str">
        <f t="shared" si="54"/>
        <v/>
      </c>
      <c r="BZ77" s="170" t="str">
        <f t="shared" si="55"/>
        <v/>
      </c>
      <c r="CA77" s="170" t="str">
        <f t="shared" si="56"/>
        <v/>
      </c>
      <c r="CB77" s="170" t="str">
        <f t="shared" si="57"/>
        <v/>
      </c>
      <c r="CC77" s="170" t="str">
        <f t="shared" si="58"/>
        <v/>
      </c>
      <c r="CD77" s="170"/>
    </row>
    <row r="78" spans="1:82" s="138" customFormat="1" x14ac:dyDescent="0.35">
      <c r="A78" s="169">
        <v>2020</v>
      </c>
      <c r="B78" s="170">
        <f t="shared" ref="B78:AA78" si="69">IF(B$7=TRUE,B19,"")</f>
        <v>3</v>
      </c>
      <c r="C78" s="170" t="str">
        <f t="shared" si="69"/>
        <v/>
      </c>
      <c r="D78" s="170" t="str">
        <f t="shared" si="69"/>
        <v/>
      </c>
      <c r="E78" s="170" t="str">
        <f t="shared" si="69"/>
        <v/>
      </c>
      <c r="F78" s="170" t="str">
        <f t="shared" si="69"/>
        <v/>
      </c>
      <c r="G78" s="170" t="str">
        <f t="shared" si="69"/>
        <v/>
      </c>
      <c r="H78" s="170" t="str">
        <f t="shared" si="69"/>
        <v/>
      </c>
      <c r="I78" s="170" t="str">
        <f t="shared" si="69"/>
        <v/>
      </c>
      <c r="J78" s="170" t="str">
        <f t="shared" si="69"/>
        <v/>
      </c>
      <c r="K78" s="170" t="str">
        <f t="shared" si="69"/>
        <v/>
      </c>
      <c r="L78" s="170" t="str">
        <f t="shared" si="69"/>
        <v/>
      </c>
      <c r="M78" s="170" t="str">
        <f t="shared" si="69"/>
        <v/>
      </c>
      <c r="N78" s="170" t="str">
        <f t="shared" si="69"/>
        <v/>
      </c>
      <c r="O78" s="170" t="str">
        <f t="shared" si="69"/>
        <v/>
      </c>
      <c r="P78" s="170" t="str">
        <f t="shared" si="69"/>
        <v/>
      </c>
      <c r="Q78" s="170" t="str">
        <f t="shared" si="69"/>
        <v/>
      </c>
      <c r="R78" s="170" t="str">
        <f t="shared" si="69"/>
        <v/>
      </c>
      <c r="S78" s="170" t="str">
        <f t="shared" si="69"/>
        <v/>
      </c>
      <c r="T78" s="170" t="str">
        <f t="shared" si="69"/>
        <v/>
      </c>
      <c r="U78" s="170" t="str">
        <f t="shared" si="69"/>
        <v/>
      </c>
      <c r="V78" s="170" t="str">
        <f t="shared" si="69"/>
        <v/>
      </c>
      <c r="W78" s="170" t="str">
        <f t="shared" si="69"/>
        <v/>
      </c>
      <c r="X78" s="170" t="str">
        <f t="shared" si="69"/>
        <v/>
      </c>
      <c r="Y78" s="170" t="str">
        <f t="shared" si="69"/>
        <v/>
      </c>
      <c r="Z78" s="170" t="str">
        <f t="shared" si="69"/>
        <v/>
      </c>
      <c r="AA78" s="170" t="str">
        <f t="shared" si="69"/>
        <v/>
      </c>
      <c r="AB78" s="170" t="str">
        <f>IF(AB$7=TRUE,AB19,"")</f>
        <v/>
      </c>
      <c r="AC78" s="170">
        <f t="shared" si="7"/>
        <v>3</v>
      </c>
      <c r="AD78" s="170" t="str">
        <f t="shared" si="8"/>
        <v/>
      </c>
      <c r="AE78" s="170" t="str">
        <f t="shared" si="9"/>
        <v/>
      </c>
      <c r="AF78" s="170" t="str">
        <f t="shared" si="10"/>
        <v/>
      </c>
      <c r="AG78" s="170" t="str">
        <f t="shared" si="11"/>
        <v/>
      </c>
      <c r="AH78" s="170" t="str">
        <f t="shared" si="12"/>
        <v/>
      </c>
      <c r="AI78" s="170" t="str">
        <f t="shared" si="13"/>
        <v/>
      </c>
      <c r="AJ78" s="170" t="str">
        <f t="shared" si="14"/>
        <v/>
      </c>
      <c r="AK78" s="170" t="str">
        <f t="shared" si="15"/>
        <v/>
      </c>
      <c r="AL78" s="170" t="str">
        <f t="shared" si="16"/>
        <v/>
      </c>
      <c r="AM78" s="170" t="str">
        <f t="shared" si="17"/>
        <v/>
      </c>
      <c r="AN78" s="170" t="str">
        <f t="shared" si="18"/>
        <v/>
      </c>
      <c r="AO78" s="170" t="str">
        <f t="shared" si="19"/>
        <v/>
      </c>
      <c r="AP78" s="170" t="str">
        <f t="shared" si="20"/>
        <v/>
      </c>
      <c r="AQ78" s="170" t="str">
        <f t="shared" si="21"/>
        <v/>
      </c>
      <c r="AR78" s="170" t="str">
        <f t="shared" si="22"/>
        <v/>
      </c>
      <c r="AS78" s="170" t="str">
        <f t="shared" si="23"/>
        <v/>
      </c>
      <c r="AT78" s="170" t="str">
        <f t="shared" si="24"/>
        <v/>
      </c>
      <c r="AU78" s="170" t="str">
        <f t="shared" si="25"/>
        <v/>
      </c>
      <c r="AV78" s="170" t="str">
        <f t="shared" si="26"/>
        <v/>
      </c>
      <c r="AW78" s="170" t="str">
        <f t="shared" si="27"/>
        <v/>
      </c>
      <c r="AX78" s="170" t="str">
        <f t="shared" si="28"/>
        <v/>
      </c>
      <c r="AY78" s="170" t="str">
        <f t="shared" si="29"/>
        <v/>
      </c>
      <c r="AZ78" s="170" t="str">
        <f t="shared" si="30"/>
        <v/>
      </c>
      <c r="BA78" s="170" t="str">
        <f t="shared" si="31"/>
        <v/>
      </c>
      <c r="BB78" s="170" t="str">
        <f t="shared" si="32"/>
        <v/>
      </c>
      <c r="BC78" s="170" t="str">
        <f>IF(AB$27=TRUE,AB39,"")</f>
        <v/>
      </c>
      <c r="BD78" s="170">
        <f t="shared" si="33"/>
        <v>5</v>
      </c>
      <c r="BE78" s="170" t="str">
        <f t="shared" si="34"/>
        <v/>
      </c>
      <c r="BF78" s="170" t="str">
        <f t="shared" si="35"/>
        <v/>
      </c>
      <c r="BG78" s="170" t="str">
        <f t="shared" si="36"/>
        <v/>
      </c>
      <c r="BH78" s="170" t="str">
        <f t="shared" si="37"/>
        <v/>
      </c>
      <c r="BI78" s="170" t="str">
        <f t="shared" si="38"/>
        <v/>
      </c>
      <c r="BJ78" s="170" t="str">
        <f t="shared" si="39"/>
        <v/>
      </c>
      <c r="BK78" s="170" t="str">
        <f t="shared" si="40"/>
        <v/>
      </c>
      <c r="BL78" s="170" t="str">
        <f t="shared" si="41"/>
        <v/>
      </c>
      <c r="BM78" s="170" t="str">
        <f t="shared" si="42"/>
        <v/>
      </c>
      <c r="BN78" s="170" t="str">
        <f t="shared" si="43"/>
        <v/>
      </c>
      <c r="BO78" s="170" t="str">
        <f t="shared" si="44"/>
        <v/>
      </c>
      <c r="BP78" s="170" t="str">
        <f t="shared" si="45"/>
        <v/>
      </c>
      <c r="BQ78" s="170" t="str">
        <f t="shared" si="46"/>
        <v/>
      </c>
      <c r="BR78" s="170" t="str">
        <f t="shared" si="47"/>
        <v/>
      </c>
      <c r="BS78" s="170" t="str">
        <f t="shared" si="48"/>
        <v/>
      </c>
      <c r="BT78" s="170" t="str">
        <f t="shared" si="49"/>
        <v/>
      </c>
      <c r="BU78" s="170" t="str">
        <f t="shared" si="50"/>
        <v/>
      </c>
      <c r="BV78" s="170" t="str">
        <f t="shared" si="51"/>
        <v/>
      </c>
      <c r="BW78" s="170" t="str">
        <f t="shared" si="52"/>
        <v/>
      </c>
      <c r="BX78" s="170" t="str">
        <f t="shared" si="53"/>
        <v/>
      </c>
      <c r="BY78" s="170" t="str">
        <f t="shared" si="54"/>
        <v/>
      </c>
      <c r="BZ78" s="170" t="str">
        <f t="shared" si="55"/>
        <v/>
      </c>
      <c r="CA78" s="170" t="str">
        <f t="shared" si="56"/>
        <v/>
      </c>
      <c r="CB78" s="170" t="str">
        <f t="shared" si="57"/>
        <v/>
      </c>
      <c r="CC78" s="170" t="str">
        <f t="shared" si="58"/>
        <v/>
      </c>
      <c r="CD78" s="170" t="str">
        <f t="shared" ref="CD78:CD82" si="70">IF(AB$47=TRUE,AB59,"")</f>
        <v/>
      </c>
    </row>
    <row r="79" spans="1:82" s="138" customFormat="1" x14ac:dyDescent="0.35">
      <c r="A79" s="169">
        <v>2021</v>
      </c>
      <c r="B79" s="170">
        <f t="shared" ref="B79:AB79" si="71">IF(B$7=TRUE,B20,"")</f>
        <v>3</v>
      </c>
      <c r="C79" s="170" t="str">
        <f t="shared" si="71"/>
        <v/>
      </c>
      <c r="D79" s="170" t="str">
        <f t="shared" si="71"/>
        <v/>
      </c>
      <c r="E79" s="170" t="str">
        <f t="shared" si="71"/>
        <v/>
      </c>
      <c r="F79" s="170" t="str">
        <f t="shared" si="71"/>
        <v/>
      </c>
      <c r="G79" s="170" t="str">
        <f t="shared" si="71"/>
        <v/>
      </c>
      <c r="H79" s="170" t="str">
        <f t="shared" si="71"/>
        <v/>
      </c>
      <c r="I79" s="170" t="str">
        <f t="shared" si="71"/>
        <v/>
      </c>
      <c r="J79" s="170" t="str">
        <f t="shared" si="71"/>
        <v/>
      </c>
      <c r="K79" s="170" t="str">
        <f t="shared" si="71"/>
        <v/>
      </c>
      <c r="L79" s="170" t="str">
        <f t="shared" si="71"/>
        <v/>
      </c>
      <c r="M79" s="170" t="str">
        <f t="shared" si="71"/>
        <v/>
      </c>
      <c r="N79" s="170" t="str">
        <f t="shared" si="71"/>
        <v/>
      </c>
      <c r="O79" s="170" t="str">
        <f t="shared" si="71"/>
        <v/>
      </c>
      <c r="P79" s="170" t="str">
        <f t="shared" si="71"/>
        <v/>
      </c>
      <c r="Q79" s="170" t="str">
        <f t="shared" si="71"/>
        <v/>
      </c>
      <c r="R79" s="170" t="str">
        <f t="shared" si="71"/>
        <v/>
      </c>
      <c r="S79" s="170" t="str">
        <f t="shared" si="71"/>
        <v/>
      </c>
      <c r="T79" s="170" t="str">
        <f t="shared" si="71"/>
        <v/>
      </c>
      <c r="U79" s="170" t="str">
        <f t="shared" si="71"/>
        <v/>
      </c>
      <c r="V79" s="170" t="str">
        <f t="shared" si="71"/>
        <v/>
      </c>
      <c r="W79" s="170" t="str">
        <f t="shared" si="71"/>
        <v/>
      </c>
      <c r="X79" s="170" t="str">
        <f t="shared" si="71"/>
        <v/>
      </c>
      <c r="Y79" s="170" t="str">
        <f t="shared" si="71"/>
        <v/>
      </c>
      <c r="Z79" s="170" t="str">
        <f t="shared" si="71"/>
        <v/>
      </c>
      <c r="AA79" s="170" t="str">
        <f t="shared" si="71"/>
        <v/>
      </c>
      <c r="AB79" s="170" t="str">
        <f t="shared" si="71"/>
        <v/>
      </c>
      <c r="AC79" s="170">
        <f t="shared" si="7"/>
        <v>3</v>
      </c>
      <c r="AD79" s="170" t="str">
        <f t="shared" si="8"/>
        <v/>
      </c>
      <c r="AE79" s="170" t="str">
        <f t="shared" si="9"/>
        <v/>
      </c>
      <c r="AF79" s="170" t="str">
        <f t="shared" si="10"/>
        <v/>
      </c>
      <c r="AG79" s="170" t="str">
        <f t="shared" si="11"/>
        <v/>
      </c>
      <c r="AH79" s="170" t="str">
        <f t="shared" si="12"/>
        <v/>
      </c>
      <c r="AI79" s="170" t="str">
        <f t="shared" si="13"/>
        <v/>
      </c>
      <c r="AJ79" s="170" t="str">
        <f t="shared" si="14"/>
        <v/>
      </c>
      <c r="AK79" s="170" t="str">
        <f t="shared" si="15"/>
        <v/>
      </c>
      <c r="AL79" s="170" t="str">
        <f t="shared" si="16"/>
        <v/>
      </c>
      <c r="AM79" s="170" t="str">
        <f t="shared" si="17"/>
        <v/>
      </c>
      <c r="AN79" s="170" t="str">
        <f t="shared" si="18"/>
        <v/>
      </c>
      <c r="AO79" s="170" t="str">
        <f t="shared" si="19"/>
        <v/>
      </c>
      <c r="AP79" s="170" t="str">
        <f t="shared" si="20"/>
        <v/>
      </c>
      <c r="AQ79" s="170" t="str">
        <f t="shared" si="21"/>
        <v/>
      </c>
      <c r="AR79" s="170" t="str">
        <f t="shared" si="22"/>
        <v/>
      </c>
      <c r="AS79" s="170" t="str">
        <f t="shared" si="23"/>
        <v/>
      </c>
      <c r="AT79" s="170" t="str">
        <f t="shared" si="24"/>
        <v/>
      </c>
      <c r="AU79" s="170" t="str">
        <f t="shared" si="25"/>
        <v/>
      </c>
      <c r="AV79" s="170" t="str">
        <f t="shared" si="26"/>
        <v/>
      </c>
      <c r="AW79" s="170" t="str">
        <f t="shared" si="27"/>
        <v/>
      </c>
      <c r="AX79" s="170" t="str">
        <f t="shared" si="28"/>
        <v/>
      </c>
      <c r="AY79" s="170" t="str">
        <f t="shared" si="29"/>
        <v/>
      </c>
      <c r="AZ79" s="170" t="str">
        <f t="shared" si="30"/>
        <v/>
      </c>
      <c r="BA79" s="170" t="str">
        <f t="shared" si="31"/>
        <v/>
      </c>
      <c r="BB79" s="170" t="str">
        <f t="shared" si="32"/>
        <v/>
      </c>
      <c r="BC79" s="170" t="str">
        <f>IF(AB$27=TRUE,AB40,"")</f>
        <v/>
      </c>
      <c r="BD79" s="170">
        <f t="shared" si="33"/>
        <v>8</v>
      </c>
      <c r="BE79" s="170" t="str">
        <f t="shared" si="34"/>
        <v/>
      </c>
      <c r="BF79" s="170" t="str">
        <f t="shared" si="35"/>
        <v/>
      </c>
      <c r="BG79" s="170" t="str">
        <f t="shared" si="36"/>
        <v/>
      </c>
      <c r="BH79" s="170" t="str">
        <f t="shared" si="37"/>
        <v/>
      </c>
      <c r="BI79" s="170" t="str">
        <f t="shared" si="38"/>
        <v/>
      </c>
      <c r="BJ79" s="170" t="str">
        <f t="shared" si="39"/>
        <v/>
      </c>
      <c r="BK79" s="170" t="str">
        <f t="shared" si="40"/>
        <v/>
      </c>
      <c r="BL79" s="170" t="str">
        <f t="shared" si="41"/>
        <v/>
      </c>
      <c r="BM79" s="170" t="str">
        <f t="shared" si="42"/>
        <v/>
      </c>
      <c r="BN79" s="170" t="str">
        <f t="shared" si="43"/>
        <v/>
      </c>
      <c r="BO79" s="170" t="str">
        <f t="shared" si="44"/>
        <v/>
      </c>
      <c r="BP79" s="170" t="str">
        <f t="shared" si="45"/>
        <v/>
      </c>
      <c r="BQ79" s="170" t="str">
        <f t="shared" si="46"/>
        <v/>
      </c>
      <c r="BR79" s="170" t="str">
        <f t="shared" si="47"/>
        <v/>
      </c>
      <c r="BS79" s="170" t="str">
        <f t="shared" si="48"/>
        <v/>
      </c>
      <c r="BT79" s="170" t="str">
        <f t="shared" si="49"/>
        <v/>
      </c>
      <c r="BU79" s="170" t="str">
        <f t="shared" si="50"/>
        <v/>
      </c>
      <c r="BV79" s="170" t="str">
        <f t="shared" si="51"/>
        <v/>
      </c>
      <c r="BW79" s="170" t="str">
        <f t="shared" si="52"/>
        <v/>
      </c>
      <c r="BX79" s="170" t="str">
        <f t="shared" si="53"/>
        <v/>
      </c>
      <c r="BY79" s="170" t="str">
        <f t="shared" si="54"/>
        <v/>
      </c>
      <c r="BZ79" s="170" t="str">
        <f t="shared" si="55"/>
        <v/>
      </c>
      <c r="CA79" s="170" t="str">
        <f t="shared" si="56"/>
        <v/>
      </c>
      <c r="CB79" s="170" t="str">
        <f t="shared" si="57"/>
        <v/>
      </c>
      <c r="CC79" s="170" t="str">
        <f t="shared" si="58"/>
        <v/>
      </c>
      <c r="CD79" s="170" t="str">
        <f t="shared" si="70"/>
        <v/>
      </c>
    </row>
    <row r="80" spans="1:82" s="138" customFormat="1" x14ac:dyDescent="0.35">
      <c r="A80" s="169">
        <v>2022</v>
      </c>
      <c r="B80" s="170">
        <f t="shared" ref="B80:AB80" si="72">IF(B$7=TRUE,B21,"")</f>
        <v>3</v>
      </c>
      <c r="C80" s="170" t="str">
        <f t="shared" si="72"/>
        <v/>
      </c>
      <c r="D80" s="170" t="str">
        <f t="shared" si="72"/>
        <v/>
      </c>
      <c r="E80" s="170" t="str">
        <f t="shared" si="72"/>
        <v/>
      </c>
      <c r="F80" s="170" t="str">
        <f t="shared" si="72"/>
        <v/>
      </c>
      <c r="G80" s="170" t="str">
        <f t="shared" si="72"/>
        <v/>
      </c>
      <c r="H80" s="170" t="str">
        <f t="shared" si="72"/>
        <v/>
      </c>
      <c r="I80" s="170" t="str">
        <f t="shared" si="72"/>
        <v/>
      </c>
      <c r="J80" s="170" t="str">
        <f t="shared" si="72"/>
        <v/>
      </c>
      <c r="K80" s="170" t="str">
        <f t="shared" si="72"/>
        <v/>
      </c>
      <c r="L80" s="170" t="str">
        <f t="shared" si="72"/>
        <v/>
      </c>
      <c r="M80" s="170" t="str">
        <f t="shared" si="72"/>
        <v/>
      </c>
      <c r="N80" s="170" t="str">
        <f t="shared" si="72"/>
        <v/>
      </c>
      <c r="O80" s="170" t="str">
        <f t="shared" si="72"/>
        <v/>
      </c>
      <c r="P80" s="170" t="str">
        <f t="shared" si="72"/>
        <v/>
      </c>
      <c r="Q80" s="170" t="str">
        <f t="shared" si="72"/>
        <v/>
      </c>
      <c r="R80" s="170" t="str">
        <f t="shared" si="72"/>
        <v/>
      </c>
      <c r="S80" s="170" t="str">
        <f t="shared" si="72"/>
        <v/>
      </c>
      <c r="T80" s="170" t="str">
        <f t="shared" si="72"/>
        <v/>
      </c>
      <c r="U80" s="170" t="str">
        <f t="shared" si="72"/>
        <v/>
      </c>
      <c r="V80" s="170" t="str">
        <f t="shared" si="72"/>
        <v/>
      </c>
      <c r="W80" s="170" t="str">
        <f t="shared" si="72"/>
        <v/>
      </c>
      <c r="X80" s="170" t="str">
        <f t="shared" si="72"/>
        <v/>
      </c>
      <c r="Y80" s="170" t="str">
        <f t="shared" si="72"/>
        <v/>
      </c>
      <c r="Z80" s="170" t="str">
        <f t="shared" si="72"/>
        <v/>
      </c>
      <c r="AA80" s="170" t="str">
        <f t="shared" si="72"/>
        <v/>
      </c>
      <c r="AB80" s="170" t="str">
        <f t="shared" si="72"/>
        <v/>
      </c>
      <c r="AC80" s="170">
        <f t="shared" si="7"/>
        <v>4</v>
      </c>
      <c r="AD80" s="170" t="str">
        <f t="shared" si="8"/>
        <v/>
      </c>
      <c r="AE80" s="170" t="str">
        <f t="shared" si="9"/>
        <v/>
      </c>
      <c r="AF80" s="170" t="str">
        <f t="shared" si="10"/>
        <v/>
      </c>
      <c r="AG80" s="170" t="str">
        <f t="shared" si="11"/>
        <v/>
      </c>
      <c r="AH80" s="170" t="str">
        <f t="shared" si="12"/>
        <v/>
      </c>
      <c r="AI80" s="170" t="str">
        <f t="shared" si="13"/>
        <v/>
      </c>
      <c r="AJ80" s="170" t="str">
        <f t="shared" si="14"/>
        <v/>
      </c>
      <c r="AK80" s="170" t="str">
        <f t="shared" si="15"/>
        <v/>
      </c>
      <c r="AL80" s="170" t="str">
        <f t="shared" si="16"/>
        <v/>
      </c>
      <c r="AM80" s="170" t="str">
        <f t="shared" si="17"/>
        <v/>
      </c>
      <c r="AN80" s="170" t="str">
        <f t="shared" si="18"/>
        <v/>
      </c>
      <c r="AO80" s="170" t="str">
        <f t="shared" si="19"/>
        <v/>
      </c>
      <c r="AP80" s="170" t="str">
        <f t="shared" si="20"/>
        <v/>
      </c>
      <c r="AQ80" s="170" t="str">
        <f t="shared" si="21"/>
        <v/>
      </c>
      <c r="AR80" s="170" t="str">
        <f t="shared" si="22"/>
        <v/>
      </c>
      <c r="AS80" s="170" t="str">
        <f t="shared" si="23"/>
        <v/>
      </c>
      <c r="AT80" s="170" t="str">
        <f t="shared" si="24"/>
        <v/>
      </c>
      <c r="AU80" s="170" t="str">
        <f t="shared" si="25"/>
        <v/>
      </c>
      <c r="AV80" s="170" t="str">
        <f t="shared" si="26"/>
        <v/>
      </c>
      <c r="AW80" s="170" t="str">
        <f t="shared" si="27"/>
        <v/>
      </c>
      <c r="AX80" s="170" t="str">
        <f t="shared" si="28"/>
        <v/>
      </c>
      <c r="AY80" s="170" t="str">
        <f t="shared" si="29"/>
        <v/>
      </c>
      <c r="AZ80" s="170" t="str">
        <f t="shared" si="30"/>
        <v/>
      </c>
      <c r="BA80" s="170" t="str">
        <f t="shared" si="31"/>
        <v/>
      </c>
      <c r="BB80" s="170" t="str">
        <f t="shared" si="32"/>
        <v/>
      </c>
      <c r="BC80" s="170" t="str">
        <f>IF(AB$27=TRUE,AB41,"")</f>
        <v/>
      </c>
      <c r="BD80" s="170">
        <f t="shared" si="33"/>
        <v>7</v>
      </c>
      <c r="BE80" s="170" t="str">
        <f t="shared" si="34"/>
        <v/>
      </c>
      <c r="BF80" s="170" t="str">
        <f t="shared" si="35"/>
        <v/>
      </c>
      <c r="BG80" s="170" t="str">
        <f t="shared" si="36"/>
        <v/>
      </c>
      <c r="BH80" s="170" t="str">
        <f t="shared" si="37"/>
        <v/>
      </c>
      <c r="BI80" s="170" t="str">
        <f t="shared" si="38"/>
        <v/>
      </c>
      <c r="BJ80" s="170" t="str">
        <f t="shared" si="39"/>
        <v/>
      </c>
      <c r="BK80" s="170" t="str">
        <f t="shared" si="40"/>
        <v/>
      </c>
      <c r="BL80" s="170" t="str">
        <f t="shared" si="41"/>
        <v/>
      </c>
      <c r="BM80" s="170" t="str">
        <f t="shared" si="42"/>
        <v/>
      </c>
      <c r="BN80" s="170" t="str">
        <f t="shared" si="43"/>
        <v/>
      </c>
      <c r="BO80" s="170" t="str">
        <f t="shared" si="44"/>
        <v/>
      </c>
      <c r="BP80" s="170" t="str">
        <f t="shared" si="45"/>
        <v/>
      </c>
      <c r="BQ80" s="170" t="str">
        <f t="shared" si="46"/>
        <v/>
      </c>
      <c r="BR80" s="170" t="str">
        <f t="shared" si="47"/>
        <v/>
      </c>
      <c r="BS80" s="170" t="str">
        <f t="shared" si="48"/>
        <v/>
      </c>
      <c r="BT80" s="170" t="str">
        <f t="shared" si="49"/>
        <v/>
      </c>
      <c r="BU80" s="170" t="str">
        <f t="shared" si="50"/>
        <v/>
      </c>
      <c r="BV80" s="170" t="str">
        <f t="shared" si="51"/>
        <v/>
      </c>
      <c r="BW80" s="170" t="str">
        <f t="shared" si="52"/>
        <v/>
      </c>
      <c r="BX80" s="170" t="str">
        <f t="shared" si="53"/>
        <v/>
      </c>
      <c r="BY80" s="170" t="str">
        <f t="shared" si="54"/>
        <v/>
      </c>
      <c r="BZ80" s="170" t="str">
        <f t="shared" si="55"/>
        <v/>
      </c>
      <c r="CA80" s="170" t="str">
        <f t="shared" si="56"/>
        <v/>
      </c>
      <c r="CB80" s="170" t="str">
        <f t="shared" si="57"/>
        <v/>
      </c>
      <c r="CC80" s="170" t="str">
        <f t="shared" si="58"/>
        <v/>
      </c>
      <c r="CD80" s="170" t="str">
        <f t="shared" si="70"/>
        <v/>
      </c>
    </row>
    <row r="81" spans="1:82" s="138" customFormat="1" x14ac:dyDescent="0.35">
      <c r="A81" s="169">
        <v>2023</v>
      </c>
      <c r="B81" s="170">
        <f t="shared" ref="B81:AB81" si="73">IF(B$7=TRUE,B22,"")</f>
        <v>2</v>
      </c>
      <c r="C81" s="170" t="str">
        <f t="shared" si="73"/>
        <v/>
      </c>
      <c r="D81" s="170" t="str">
        <f t="shared" si="73"/>
        <v/>
      </c>
      <c r="E81" s="170" t="str">
        <f t="shared" si="73"/>
        <v/>
      </c>
      <c r="F81" s="170" t="str">
        <f t="shared" si="73"/>
        <v/>
      </c>
      <c r="G81" s="170" t="str">
        <f t="shared" si="73"/>
        <v/>
      </c>
      <c r="H81" s="170" t="str">
        <f t="shared" si="73"/>
        <v/>
      </c>
      <c r="I81" s="170" t="str">
        <f t="shared" si="73"/>
        <v/>
      </c>
      <c r="J81" s="170" t="str">
        <f t="shared" si="73"/>
        <v/>
      </c>
      <c r="K81" s="170" t="str">
        <f t="shared" si="73"/>
        <v/>
      </c>
      <c r="L81" s="170" t="str">
        <f t="shared" si="73"/>
        <v/>
      </c>
      <c r="M81" s="170" t="str">
        <f t="shared" si="73"/>
        <v/>
      </c>
      <c r="N81" s="170" t="str">
        <f t="shared" si="73"/>
        <v/>
      </c>
      <c r="O81" s="170" t="str">
        <f t="shared" si="73"/>
        <v/>
      </c>
      <c r="P81" s="170" t="str">
        <f t="shared" si="73"/>
        <v/>
      </c>
      <c r="Q81" s="170" t="str">
        <f t="shared" si="73"/>
        <v/>
      </c>
      <c r="R81" s="170" t="str">
        <f t="shared" si="73"/>
        <v/>
      </c>
      <c r="S81" s="170" t="str">
        <f t="shared" si="73"/>
        <v/>
      </c>
      <c r="T81" s="170" t="str">
        <f t="shared" si="73"/>
        <v/>
      </c>
      <c r="U81" s="170" t="str">
        <f t="shared" si="73"/>
        <v/>
      </c>
      <c r="V81" s="170" t="str">
        <f t="shared" si="73"/>
        <v/>
      </c>
      <c r="W81" s="170" t="str">
        <f t="shared" si="73"/>
        <v/>
      </c>
      <c r="X81" s="170" t="str">
        <f t="shared" si="73"/>
        <v/>
      </c>
      <c r="Y81" s="170" t="str">
        <f t="shared" si="73"/>
        <v/>
      </c>
      <c r="Z81" s="170" t="str">
        <f t="shared" si="73"/>
        <v/>
      </c>
      <c r="AA81" s="170" t="str">
        <f t="shared" si="73"/>
        <v/>
      </c>
      <c r="AB81" s="170" t="str">
        <f t="shared" si="73"/>
        <v/>
      </c>
      <c r="AC81" s="170">
        <f t="shared" si="7"/>
        <v>5</v>
      </c>
      <c r="AD81" s="170" t="str">
        <f t="shared" si="8"/>
        <v/>
      </c>
      <c r="AE81" s="170" t="str">
        <f t="shared" si="9"/>
        <v/>
      </c>
      <c r="AF81" s="170" t="str">
        <f t="shared" si="10"/>
        <v/>
      </c>
      <c r="AG81" s="170" t="str">
        <f t="shared" si="11"/>
        <v/>
      </c>
      <c r="AH81" s="170" t="str">
        <f t="shared" si="12"/>
        <v/>
      </c>
      <c r="AI81" s="170" t="str">
        <f t="shared" si="13"/>
        <v/>
      </c>
      <c r="AJ81" s="170" t="str">
        <f t="shared" si="14"/>
        <v/>
      </c>
      <c r="AK81" s="170" t="str">
        <f t="shared" si="15"/>
        <v/>
      </c>
      <c r="AL81" s="170" t="str">
        <f t="shared" si="16"/>
        <v/>
      </c>
      <c r="AM81" s="170" t="str">
        <f t="shared" si="17"/>
        <v/>
      </c>
      <c r="AN81" s="170" t="str">
        <f t="shared" si="18"/>
        <v/>
      </c>
      <c r="AO81" s="170" t="str">
        <f t="shared" si="19"/>
        <v/>
      </c>
      <c r="AP81" s="170" t="str">
        <f t="shared" si="20"/>
        <v/>
      </c>
      <c r="AQ81" s="170" t="str">
        <f t="shared" si="21"/>
        <v/>
      </c>
      <c r="AR81" s="170" t="str">
        <f t="shared" si="22"/>
        <v/>
      </c>
      <c r="AS81" s="170" t="str">
        <f t="shared" si="23"/>
        <v/>
      </c>
      <c r="AT81" s="170" t="str">
        <f t="shared" si="24"/>
        <v/>
      </c>
      <c r="AU81" s="170" t="str">
        <f t="shared" si="25"/>
        <v/>
      </c>
      <c r="AV81" s="170" t="str">
        <f t="shared" si="26"/>
        <v/>
      </c>
      <c r="AW81" s="170" t="str">
        <f t="shared" si="27"/>
        <v/>
      </c>
      <c r="AX81" s="170" t="str">
        <f t="shared" si="28"/>
        <v/>
      </c>
      <c r="AY81" s="170" t="str">
        <f t="shared" si="29"/>
        <v/>
      </c>
      <c r="AZ81" s="170" t="str">
        <f t="shared" si="30"/>
        <v/>
      </c>
      <c r="BA81" s="170" t="str">
        <f t="shared" si="31"/>
        <v/>
      </c>
      <c r="BB81" s="170" t="str">
        <f t="shared" si="32"/>
        <v/>
      </c>
      <c r="BC81" s="170" t="str">
        <f>IF(AB$27=TRUE,AB42,"")</f>
        <v/>
      </c>
      <c r="BD81" s="170">
        <f t="shared" si="33"/>
        <v>7</v>
      </c>
      <c r="BE81" s="170" t="str">
        <f t="shared" si="34"/>
        <v/>
      </c>
      <c r="BF81" s="170" t="str">
        <f t="shared" si="35"/>
        <v/>
      </c>
      <c r="BG81" s="170" t="str">
        <f t="shared" si="36"/>
        <v/>
      </c>
      <c r="BH81" s="170" t="str">
        <f t="shared" si="37"/>
        <v/>
      </c>
      <c r="BI81" s="170" t="str">
        <f t="shared" si="38"/>
        <v/>
      </c>
      <c r="BJ81" s="170" t="str">
        <f t="shared" si="39"/>
        <v/>
      </c>
      <c r="BK81" s="170" t="str">
        <f t="shared" si="40"/>
        <v/>
      </c>
      <c r="BL81" s="170" t="str">
        <f t="shared" si="41"/>
        <v/>
      </c>
      <c r="BM81" s="170" t="str">
        <f t="shared" si="42"/>
        <v/>
      </c>
      <c r="BN81" s="170" t="str">
        <f t="shared" si="43"/>
        <v/>
      </c>
      <c r="BO81" s="170" t="str">
        <f t="shared" si="44"/>
        <v/>
      </c>
      <c r="BP81" s="170" t="str">
        <f t="shared" si="45"/>
        <v/>
      </c>
      <c r="BQ81" s="170" t="str">
        <f t="shared" si="46"/>
        <v/>
      </c>
      <c r="BR81" s="170" t="str">
        <f t="shared" si="47"/>
        <v/>
      </c>
      <c r="BS81" s="170" t="str">
        <f t="shared" si="48"/>
        <v/>
      </c>
      <c r="BT81" s="170" t="str">
        <f t="shared" si="49"/>
        <v/>
      </c>
      <c r="BU81" s="170" t="str">
        <f t="shared" si="50"/>
        <v/>
      </c>
      <c r="BV81" s="170" t="str">
        <f t="shared" si="51"/>
        <v/>
      </c>
      <c r="BW81" s="170" t="str">
        <f t="shared" si="52"/>
        <v/>
      </c>
      <c r="BX81" s="170" t="str">
        <f t="shared" si="53"/>
        <v/>
      </c>
      <c r="BY81" s="170" t="str">
        <f t="shared" si="54"/>
        <v/>
      </c>
      <c r="BZ81" s="170" t="str">
        <f t="shared" si="55"/>
        <v/>
      </c>
      <c r="CA81" s="170" t="str">
        <f t="shared" si="56"/>
        <v/>
      </c>
      <c r="CB81" s="170" t="str">
        <f t="shared" si="57"/>
        <v/>
      </c>
      <c r="CC81" s="170" t="str">
        <f t="shared" si="58"/>
        <v/>
      </c>
      <c r="CD81" s="170" t="str">
        <f t="shared" si="70"/>
        <v/>
      </c>
    </row>
    <row r="82" spans="1:82" s="138" customFormat="1" x14ac:dyDescent="0.35">
      <c r="A82" s="169">
        <v>2024</v>
      </c>
      <c r="B82" s="170">
        <f t="shared" ref="B82:AB82" si="74">IF(B$7=TRUE,B23,"")</f>
        <v>1</v>
      </c>
      <c r="C82" s="170" t="str">
        <f t="shared" si="74"/>
        <v/>
      </c>
      <c r="D82" s="170" t="str">
        <f t="shared" si="74"/>
        <v/>
      </c>
      <c r="E82" s="170" t="str">
        <f t="shared" si="74"/>
        <v/>
      </c>
      <c r="F82" s="170" t="str">
        <f t="shared" si="74"/>
        <v/>
      </c>
      <c r="G82" s="170" t="str">
        <f t="shared" si="74"/>
        <v/>
      </c>
      <c r="H82" s="170" t="str">
        <f t="shared" si="74"/>
        <v/>
      </c>
      <c r="I82" s="170" t="str">
        <f t="shared" si="74"/>
        <v/>
      </c>
      <c r="J82" s="170" t="str">
        <f t="shared" si="74"/>
        <v/>
      </c>
      <c r="K82" s="170" t="str">
        <f t="shared" si="74"/>
        <v/>
      </c>
      <c r="L82" s="170" t="str">
        <f t="shared" si="74"/>
        <v/>
      </c>
      <c r="M82" s="170" t="str">
        <f t="shared" si="74"/>
        <v/>
      </c>
      <c r="N82" s="170" t="str">
        <f t="shared" si="74"/>
        <v/>
      </c>
      <c r="O82" s="170" t="str">
        <f t="shared" si="74"/>
        <v/>
      </c>
      <c r="P82" s="170" t="str">
        <f t="shared" si="74"/>
        <v/>
      </c>
      <c r="Q82" s="170" t="str">
        <f t="shared" si="74"/>
        <v/>
      </c>
      <c r="R82" s="170" t="str">
        <f t="shared" si="74"/>
        <v/>
      </c>
      <c r="S82" s="170" t="str">
        <f t="shared" si="74"/>
        <v/>
      </c>
      <c r="T82" s="170" t="str">
        <f t="shared" si="74"/>
        <v/>
      </c>
      <c r="U82" s="170" t="str">
        <f t="shared" si="74"/>
        <v/>
      </c>
      <c r="V82" s="170" t="str">
        <f t="shared" si="74"/>
        <v/>
      </c>
      <c r="W82" s="170" t="str">
        <f t="shared" si="74"/>
        <v/>
      </c>
      <c r="X82" s="170" t="str">
        <f t="shared" si="74"/>
        <v/>
      </c>
      <c r="Y82" s="170" t="str">
        <f t="shared" si="74"/>
        <v/>
      </c>
      <c r="Z82" s="170" t="str">
        <f t="shared" si="74"/>
        <v/>
      </c>
      <c r="AA82" s="170" t="str">
        <f t="shared" si="74"/>
        <v/>
      </c>
      <c r="AB82" s="170" t="str">
        <f t="shared" si="74"/>
        <v/>
      </c>
      <c r="AC82" s="170">
        <f t="shared" si="7"/>
        <v>3</v>
      </c>
      <c r="AD82" s="170" t="str">
        <f t="shared" si="8"/>
        <v/>
      </c>
      <c r="AE82" s="170" t="str">
        <f t="shared" si="9"/>
        <v/>
      </c>
      <c r="AF82" s="170" t="str">
        <f t="shared" si="10"/>
        <v/>
      </c>
      <c r="AG82" s="170" t="str">
        <f t="shared" si="11"/>
        <v/>
      </c>
      <c r="AH82" s="170" t="str">
        <f t="shared" si="12"/>
        <v/>
      </c>
      <c r="AI82" s="170" t="str">
        <f t="shared" si="13"/>
        <v/>
      </c>
      <c r="AJ82" s="170" t="str">
        <f t="shared" si="14"/>
        <v/>
      </c>
      <c r="AK82" s="170" t="str">
        <f t="shared" si="15"/>
        <v/>
      </c>
      <c r="AL82" s="170" t="str">
        <f t="shared" si="16"/>
        <v/>
      </c>
      <c r="AM82" s="170" t="str">
        <f t="shared" si="17"/>
        <v/>
      </c>
      <c r="AN82" s="170" t="str">
        <f t="shared" si="18"/>
        <v/>
      </c>
      <c r="AO82" s="170" t="str">
        <f t="shared" si="19"/>
        <v/>
      </c>
      <c r="AP82" s="170" t="str">
        <f t="shared" si="20"/>
        <v/>
      </c>
      <c r="AQ82" s="170" t="str">
        <f t="shared" si="21"/>
        <v/>
      </c>
      <c r="AR82" s="170" t="str">
        <f t="shared" si="22"/>
        <v/>
      </c>
      <c r="AS82" s="170" t="str">
        <f t="shared" si="23"/>
        <v/>
      </c>
      <c r="AT82" s="170" t="str">
        <f t="shared" si="24"/>
        <v/>
      </c>
      <c r="AU82" s="170" t="str">
        <f t="shared" si="25"/>
        <v/>
      </c>
      <c r="AV82" s="170" t="str">
        <f t="shared" si="26"/>
        <v/>
      </c>
      <c r="AW82" s="170" t="str">
        <f t="shared" si="27"/>
        <v/>
      </c>
      <c r="AX82" s="170" t="str">
        <f t="shared" si="28"/>
        <v/>
      </c>
      <c r="AY82" s="170" t="str">
        <f t="shared" si="29"/>
        <v/>
      </c>
      <c r="AZ82" s="170" t="str">
        <f t="shared" si="30"/>
        <v/>
      </c>
      <c r="BA82" s="170" t="str">
        <f t="shared" si="31"/>
        <v/>
      </c>
      <c r="BB82" s="170" t="str">
        <f t="shared" si="32"/>
        <v/>
      </c>
      <c r="BC82" s="170" t="str">
        <f>IF(AB$27=TRUE,AB43,"")</f>
        <v/>
      </c>
      <c r="BD82" s="170">
        <f t="shared" si="33"/>
        <v>3</v>
      </c>
      <c r="BE82" s="170" t="str">
        <f t="shared" si="34"/>
        <v/>
      </c>
      <c r="BF82" s="170" t="str">
        <f t="shared" si="35"/>
        <v/>
      </c>
      <c r="BG82" s="170" t="str">
        <f t="shared" si="36"/>
        <v/>
      </c>
      <c r="BH82" s="170" t="str">
        <f t="shared" si="37"/>
        <v/>
      </c>
      <c r="BI82" s="170" t="str">
        <f t="shared" si="38"/>
        <v/>
      </c>
      <c r="BJ82" s="170" t="str">
        <f t="shared" si="39"/>
        <v/>
      </c>
      <c r="BK82" s="170" t="str">
        <f t="shared" si="40"/>
        <v/>
      </c>
      <c r="BL82" s="170" t="str">
        <f t="shared" si="41"/>
        <v/>
      </c>
      <c r="BM82" s="170" t="str">
        <f t="shared" si="42"/>
        <v/>
      </c>
      <c r="BN82" s="170" t="str">
        <f t="shared" si="43"/>
        <v/>
      </c>
      <c r="BO82" s="170" t="str">
        <f t="shared" si="44"/>
        <v/>
      </c>
      <c r="BP82" s="170" t="str">
        <f t="shared" si="45"/>
        <v/>
      </c>
      <c r="BQ82" s="170" t="str">
        <f t="shared" si="46"/>
        <v/>
      </c>
      <c r="BR82" s="170" t="str">
        <f t="shared" si="47"/>
        <v/>
      </c>
      <c r="BS82" s="170" t="str">
        <f t="shared" si="48"/>
        <v/>
      </c>
      <c r="BT82" s="170" t="str">
        <f t="shared" si="49"/>
        <v/>
      </c>
      <c r="BU82" s="170" t="str">
        <f t="shared" si="50"/>
        <v/>
      </c>
      <c r="BV82" s="170" t="str">
        <f t="shared" si="51"/>
        <v/>
      </c>
      <c r="BW82" s="170" t="str">
        <f t="shared" si="52"/>
        <v/>
      </c>
      <c r="BX82" s="170" t="str">
        <f t="shared" si="53"/>
        <v/>
      </c>
      <c r="BY82" s="170" t="str">
        <f t="shared" si="54"/>
        <v/>
      </c>
      <c r="BZ82" s="170" t="str">
        <f t="shared" si="55"/>
        <v/>
      </c>
      <c r="CA82" s="170" t="str">
        <f t="shared" si="56"/>
        <v/>
      </c>
      <c r="CB82" s="170" t="str">
        <f t="shared" si="57"/>
        <v/>
      </c>
      <c r="CC82" s="170" t="str">
        <f t="shared" si="58"/>
        <v/>
      </c>
      <c r="CD82" s="170" t="str">
        <f t="shared" si="70"/>
        <v/>
      </c>
    </row>
  </sheetData>
  <sheetProtection algorithmName="SHA-512" hashValue="kB1JMYPr4Usn205+gIM4lG2+SJf+RYUe7OclU3KOvBejIY4IANOZ6qkG967D+J1de4fxqhIxmzBllZ1Xa625AA==" saltValue="KqkVxRfExxpP1uEAYQSjbA==" spinCount="100000" sheet="1"/>
  <conditionalFormatting sqref="B8:AB25 AB26 B28:AB45 B48:AB63">
    <cfRule type="cellIs" dxfId="1" priority="3" operator="equal">
      <formula>1</formula>
    </cfRule>
  </conditionalFormatting>
  <conditionalFormatting sqref="BC6">
    <cfRule type="cellIs" dxfId="0" priority="1" operator="equal">
      <formula>1</formula>
    </cfRule>
  </conditionalFormatting>
  <pageMargins left="0.7" right="0.7" top="0.78740157499999996" bottom="0.78740157499999996"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a657ece6-f925-4306-b498-bf83f58972ca">
      <Terms xmlns="http://schemas.microsoft.com/office/infopath/2007/PartnerControls"/>
    </lcf76f155ced4ddcb4097134ff3c332f>
    <TaxCatchAll xmlns="5708230a-d4f7-4ce5-84b9-2f9a99e329d1"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3C59F5D55847B24E99CF131C61F6CE5C" ma:contentTypeVersion="17" ma:contentTypeDescription="Ein neues Dokument erstellen." ma:contentTypeScope="" ma:versionID="d02462cbbac83d3942d8bb6c3a71d0fc">
  <xsd:schema xmlns:xsd="http://www.w3.org/2001/XMLSchema" xmlns:xs="http://www.w3.org/2001/XMLSchema" xmlns:p="http://schemas.microsoft.com/office/2006/metadata/properties" xmlns:ns2="a657ece6-f925-4306-b498-bf83f58972ca" xmlns:ns3="5708230a-d4f7-4ce5-84b9-2f9a99e329d1" targetNamespace="http://schemas.microsoft.com/office/2006/metadata/properties" ma:root="true" ma:fieldsID="8579ec0c95d5c819c79b1c95ddf1de88" ns2:_="" ns3:_="">
    <xsd:import namespace="a657ece6-f925-4306-b498-bf83f58972ca"/>
    <xsd:import namespace="5708230a-d4f7-4ce5-84b9-2f9a99e329d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OCR" minOccurs="0"/>
                <xsd:element ref="ns2:lcf76f155ced4ddcb4097134ff3c332f" minOccurs="0"/>
                <xsd:element ref="ns3:TaxCatchAll" minOccurs="0"/>
                <xsd:element ref="ns2:MediaLengthInSeconds" minOccurs="0"/>
                <xsd:element ref="ns2:MediaServiceObjectDetectorVersions" minOccurs="0"/>
                <xsd:element ref="ns2:MediaServiceSearchPropertie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657ece6-f925-4306-b498-bf83f58972c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lcf76f155ced4ddcb4097134ff3c332f" ma:index="19" nillable="true" ma:taxonomy="true" ma:internalName="lcf76f155ced4ddcb4097134ff3c332f" ma:taxonomyFieldName="MediaServiceImageTags" ma:displayName="Bildmarkierungen" ma:readOnly="false" ma:fieldId="{5cf76f15-5ced-4ddc-b409-7134ff3c332f}" ma:taxonomyMulti="true" ma:sspId="7f39ded0-1758-42ca-83ed-90700ff7442f" ma:termSetId="09814cd3-568e-fe90-9814-8d621ff8fb84" ma:anchorId="fba54fb3-c3e1-fe81-a776-ca4b69148c4d" ma:open="true" ma:isKeyword="false">
      <xsd:complexType>
        <xsd:sequence>
          <xsd:element ref="pc:Terms" minOccurs="0" maxOccurs="1"/>
        </xsd:sequence>
      </xsd:complexType>
    </xsd:element>
    <xsd:element name="MediaLengthInSeconds" ma:index="21" nillable="true" ma:displayName="MediaLengthInSeconds" ma:hidden="true" ma:internalName="MediaLengthInSeconds" ma:readOnly="true">
      <xsd:simpleType>
        <xsd:restriction base="dms:Unknown"/>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DateTaken" ma:index="24"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708230a-d4f7-4ce5-84b9-2f9a99e329d1" elementFormDefault="qualified">
    <xsd:import namespace="http://schemas.microsoft.com/office/2006/documentManagement/types"/>
    <xsd:import namespace="http://schemas.microsoft.com/office/infopath/2007/PartnerControls"/>
    <xsd:element name="SharedWithUsers" ma:index="12"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Freigegeben für - Details" ma:internalName="SharedWithDetails" ma:readOnly="true">
      <xsd:simpleType>
        <xsd:restriction base="dms:Note">
          <xsd:maxLength value="255"/>
        </xsd:restriction>
      </xsd:simpleType>
    </xsd:element>
    <xsd:element name="TaxCatchAll" ma:index="20" nillable="true" ma:displayName="Taxonomy Catch All Column" ma:hidden="true" ma:list="{194702b6-e43b-4993-9839-05e2aac06b49}" ma:internalName="TaxCatchAll" ma:showField="CatchAllData" ma:web="5708230a-d4f7-4ce5-84b9-2f9a99e329d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01E2AFB-4EEB-44B4-AE8B-4EAA07BFF1C4}">
  <ds:schemaRefs>
    <ds:schemaRef ds:uri="http://schemas.microsoft.com/office/2006/metadata/properties"/>
    <ds:schemaRef ds:uri="http://schemas.microsoft.com/office/infopath/2007/PartnerControls"/>
    <ds:schemaRef ds:uri="a657ece6-f925-4306-b498-bf83f58972ca"/>
    <ds:schemaRef ds:uri="5708230a-d4f7-4ce5-84b9-2f9a99e329d1"/>
  </ds:schemaRefs>
</ds:datastoreItem>
</file>

<file path=customXml/itemProps2.xml><?xml version="1.0" encoding="utf-8"?>
<ds:datastoreItem xmlns:ds="http://schemas.openxmlformats.org/officeDocument/2006/customXml" ds:itemID="{E5B285A2-1245-465F-892F-4338D2D0A0C0}">
  <ds:schemaRefs>
    <ds:schemaRef ds:uri="http://schemas.microsoft.com/sharepoint/v3/contenttype/forms"/>
  </ds:schemaRefs>
</ds:datastoreItem>
</file>

<file path=customXml/itemProps3.xml><?xml version="1.0" encoding="utf-8"?>
<ds:datastoreItem xmlns:ds="http://schemas.openxmlformats.org/officeDocument/2006/customXml" ds:itemID="{DA26A756-A37A-4C4B-995B-7AF594A8C25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657ece6-f925-4306-b498-bf83f58972ca"/>
    <ds:schemaRef ds:uri="5708230a-d4f7-4ce5-84b9-2f9a99e329d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6</vt:i4>
      </vt:variant>
    </vt:vector>
  </HeadingPairs>
  <TitlesOfParts>
    <vt:vector size="6" baseType="lpstr">
      <vt:lpstr>Zusammenfassung und Grafik</vt:lpstr>
      <vt:lpstr>Indexwerte</vt:lpstr>
      <vt:lpstr>Ränge</vt:lpstr>
      <vt:lpstr>Werte</vt:lpstr>
      <vt:lpstr>Komponenten</vt:lpstr>
      <vt:lpstr>Ränge historisch</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Lukas Rühli</dc:creator>
  <cp:keywords/>
  <dc:description/>
  <cp:lastModifiedBy>Jelena Apelt</cp:lastModifiedBy>
  <cp:revision/>
  <dcterms:created xsi:type="dcterms:W3CDTF">2024-09-26T09:59:51Z</dcterms:created>
  <dcterms:modified xsi:type="dcterms:W3CDTF">2024-12-04T14:07:37Z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0x0101003C59F5D55847B24E99CF131C61F6CE5C</vt:lpwstr>
  </property>
  <property fmtid="{D5CDD505-2E9C-101B-9397-08002B2CF9AE}" pid="3" name="MediaServiceImageTags">
    <vt:lpwstr/>
  </property>
</Properties>
</file>